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<sst xmlns="http://schemas.openxmlformats.org/spreadsheetml/2006/main" count="349" uniqueCount="262">
  <si>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</si>
  <si>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</si>
  <si>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</si>
  <si>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</si>
  <si>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</si>
  <si>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</si>
  <si>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</si>
  <si>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</si>
  <si>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</si>
  <si>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</si>
  <si>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</si>
  <si>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</si>
  <si>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</si>
  <si>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</si>
  <si>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</si>
  <si>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</si>
  <si>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</si>
  <si>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</si>
  <si>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</si>
  <si>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</si>
  <si>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</si>
  <si>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</si>
  <si>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</si>
  <si>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</si>
  <si>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</si>
  <si>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</si>
  <si>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</si>
  <si>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</si>
  <si>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</si>
  <si>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</si>
  <si>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</si>
  <si>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</si>
  <si>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</si>
  <si>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</si>
  <si>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</si>
  <si>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</si>
  <si>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</si>
  <si>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</si>
  <si>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</si>
  <si>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</si>
  <si>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</si>
  <si>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</si>
  <si>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</si>
  <si>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</si>
  <si>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</si>
  <si>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</si>
  <si>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</si>
  <si>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</si>
  <si>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</si>
  <si>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</si>
  <si>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</si>
  <si>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</si>
  <si>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</si>
  <si>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</si>
  <si>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</si>
  <si>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</si>
  <si>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</si>
  <si>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</si>
  <si>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</si>
  <si>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</si>
  <si>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</si>
  <si>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</si>
  <si>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</si>
  <si>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</si>
  <si>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</si>
  <si>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</si>
  <si>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Other receivables and deposits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</si>
  <si>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</si>
  <si>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</si>
  <si>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</si>
  <si>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</si>
  <si>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</si>
  <si>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</si>
  <si>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</si>
  <si>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</si>
  <si>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</si>
  <si>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</si>
  <si>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</si>
  <si>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</si>
  <si>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</si>
  <si>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</si>
  <si>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</si>
  <si>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</si>
  <si>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</si>
  <si>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</si>
  <si>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</si>
  <si>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</si>
  <si>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</si>
  <si>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</si>
  <si>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</si>
  <si>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</si>
  <si>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</si>
  <si>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</si>
  <si>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</si>
  <si>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</si>
  <si>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</si>
  <si>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</si>
  <si>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</si>
  <si>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</si>
  <si>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</si>
  <si>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</si>
  <si>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</si>
  <si>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</si>
  <si>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</si>
  <si>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</si>
  <si>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</si>
  <si>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</si>
  <si>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</si>
  <si>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</si>
  <si>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</si>
  <si>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</si>
  <si>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</si>
  <si>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</si>
  <si>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</si>
  <si>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</si>
  <si>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</si>
  <si>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</si>
  <si>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>Retirement benefits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</si>
  <si>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</si>
  <si>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</si>
  <si>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</si>
  <si>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</si>
  <si>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</si>
  <si>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Amortisation of prepaid lease payments</t>
  </si>
  <si>
    <t xml:space="preserve">Current Year Prospect </t>
  </si>
  <si>
    <t>The effect on the loss per share of the assumed exercise of the Warrants is anti-dilutive and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</si>
  <si>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</si>
  <si>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</si>
  <si>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</si>
  <si>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</si>
  <si>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</si>
  <si>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</si>
  <si>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</si>
  <si>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</si>
  <si>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>Borrowings (secured)</t>
  </si>
  <si>
    <t>(RM'000)</t>
  </si>
  <si>
    <t>(sen)</t>
  </si>
  <si>
    <t>Net loss for the period</t>
  </si>
  <si>
    <t xml:space="preserve">Basic loss per share 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</si>
  <si>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</si>
  <si>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</si>
  <si>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</si>
  <si>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</si>
  <si>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</si>
  <si>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</si>
  <si>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</si>
  <si>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</si>
  <si>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</si>
  <si>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</si>
  <si>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</si>
  <si>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</si>
  <si>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</si>
  <si>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</si>
  <si>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securities during the current financial year.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</si>
  <si>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</si>
  <si>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</si>
  <si>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</si>
  <si>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</si>
  <si>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</si>
  <si>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</si>
  <si>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</si>
  <si>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</si>
  <si>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 Group primarily depends on the income and contribution from the subsidiaries which rely on</t>
  </si>
  <si>
    <t>the availability of raw materials. The Group is making arrangements to secure raw materials in</t>
  </si>
  <si>
    <t>Basic loss per share of the Group is calculated by dividing the net loss attributable for the financial</t>
  </si>
  <si>
    <t>period by the weighted average number of ordinary shares in issue during the financial period.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</si>
  <si>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</si>
  <si>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</si>
  <si>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</si>
  <si>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Balance at 01-01-2011</t>
  </si>
  <si>
    <t>Add: Consolidation adjustments</t>
  </si>
  <si>
    <t>Accumulated losses as per financial statements</t>
  </si>
  <si>
    <t>There were no corporate proposals that have been announced by the Group but not completed as</t>
  </si>
  <si>
    <t>at the date of this announcement.</t>
  </si>
  <si>
    <t>Net cash used in financing activities</t>
  </si>
  <si>
    <t>Retirement benefit paid</t>
  </si>
  <si>
    <t>Cash generated from/(used in) operations</t>
  </si>
  <si>
    <t>Decrease in trade payables</t>
  </si>
  <si>
    <t>31/12/2011</t>
  </si>
  <si>
    <t>Amount due to directors</t>
  </si>
  <si>
    <t>Loss Before Taxation</t>
  </si>
  <si>
    <t>Loss before taxation is stated after crediting/(charging):-</t>
  </si>
  <si>
    <t>Other income</t>
  </si>
  <si>
    <t>Gain on disposal of property,</t>
  </si>
  <si>
    <t xml:space="preserve">   plant and equipment</t>
  </si>
  <si>
    <t>Kelantan, Terengganu and Thailand where the raw materials are now available. However, the</t>
  </si>
  <si>
    <t>global economic conditions in 2012 are expected to remain challenging which will affect the</t>
  </si>
  <si>
    <t>demand for timber products. The Directors expect the current year to be challenging.</t>
  </si>
  <si>
    <t>Amortisation of prepaid lease</t>
  </si>
  <si>
    <t xml:space="preserve">   payments</t>
  </si>
  <si>
    <t>Depreciation on property, plant</t>
  </si>
  <si>
    <t xml:space="preserve">   and equipment</t>
  </si>
  <si>
    <t>Changes in Contingent Liabilities</t>
  </si>
  <si>
    <t>There were no material changes in contingent liabilities since the last annual balance sheet as at</t>
  </si>
  <si>
    <t>Operating loss before working capital changes</t>
  </si>
  <si>
    <t>Other disclosure items pursuant to Appendix 9B Note 16 of the Listing Requirements of Bursa</t>
  </si>
  <si>
    <t>Malaysia Securities Berhad are not applicable.</t>
  </si>
  <si>
    <t>Decrease/(increase) in trade receivables</t>
  </si>
  <si>
    <t>due to lower turnover, higher cost of raw material and lower other income derived in the current</t>
  </si>
  <si>
    <t>financial quarter.</t>
  </si>
  <si>
    <t>As At 31 March 2012</t>
  </si>
  <si>
    <t>31/03/2012</t>
  </si>
  <si>
    <t>Annual Financial Report for the year ended 31 December 2011)</t>
  </si>
  <si>
    <t>Interim Report for the Quarter ended 31 March 2012</t>
  </si>
  <si>
    <t>31/03/2011</t>
  </si>
  <si>
    <t xml:space="preserve">     Annual Financial Report for the year ended 31 December 2011)</t>
  </si>
  <si>
    <t>For the 3 Months Ended 31 March 2012</t>
  </si>
  <si>
    <t xml:space="preserve">3 months </t>
  </si>
  <si>
    <t>ended 31-03-2012</t>
  </si>
  <si>
    <t>Balance at 01-01-2012</t>
  </si>
  <si>
    <t>Balance at 31-03-2012</t>
  </si>
  <si>
    <t>ended 31-03-2011</t>
  </si>
  <si>
    <t>Balance at 31-03-2011</t>
  </si>
  <si>
    <t>conjunction with the Annual Financial Report for the year ended 31 December 2011.)</t>
  </si>
  <si>
    <t>3 months</t>
  </si>
  <si>
    <t>CASH AND CASH EQUIVALENTS AT 31ST MARCH</t>
  </si>
  <si>
    <t>Payment of hire purchase liabilities</t>
  </si>
  <si>
    <t>Taxation paid</t>
  </si>
  <si>
    <t>Interim Report for the First Quarter Ended 31 March 2012</t>
  </si>
  <si>
    <t xml:space="preserve">from the previous annual financial statements. </t>
  </si>
  <si>
    <t>There was no change in the composition of the Group during the current financial year to-date.</t>
  </si>
  <si>
    <t>31 December 2011.</t>
  </si>
  <si>
    <t>Total Group borrowings as at 31 March 2012 are as follows :-</t>
  </si>
  <si>
    <t>This condensed consolidated interim financial statements ("Condensed Report") are prepared in</t>
  </si>
  <si>
    <t>accordance with Malaysian Financial Reporting Standard ("MFRS") 134: "Interim Financial</t>
  </si>
  <si>
    <t>Reporting" and paragraph 9.22 of the Main Market Listing Requirements of Bursa Malaysia</t>
  </si>
  <si>
    <t>Securities Berhad. This Condensed Report is the Group's first MFRS compliant Condensed</t>
  </si>
  <si>
    <t>Report and hence MFRS1:"First-Time Adoption of Malaysian Financial Reporting Standards" has</t>
  </si>
  <si>
    <t>been applied.</t>
  </si>
  <si>
    <t>The audited financial statements of the Group for the year ended 31 December 2011 were</t>
  </si>
  <si>
    <t>prepared in accordance with Financial Reporting Standards ("FRS"). As the requirement under</t>
  </si>
  <si>
    <t>FRS and MFRS are similar, the significant accounting policies adopted in preparing this</t>
  </si>
  <si>
    <t>Condensed Report are consistent with those of the audited financial statements for the year ended</t>
  </si>
  <si>
    <t>The adoption of these standards, amendments and interpretations have no material impact to</t>
  </si>
  <si>
    <t>these interim financial statements.</t>
  </si>
  <si>
    <t>For the first financial quarter under review, the Group recorded turnover of RM1.36 million, a</t>
  </si>
  <si>
    <t>decrease of 48.8% over the corresponding period last year due to lower sales volume of its</t>
  </si>
  <si>
    <t>plywood and timber products in the current quarter. The Group recorded a pre-tax loss of RM1.32</t>
  </si>
  <si>
    <t>compared to a pre-tax loss of RM2.41 million in the previous quarter ended 31 December 2011,</t>
  </si>
  <si>
    <t>For the quarter ended 31 March 2012, the Group recorded a pre-tax loss of RM1.32 million as</t>
  </si>
  <si>
    <t>Hire purchase interest paid</t>
  </si>
  <si>
    <t>Decrease in inventories</t>
  </si>
  <si>
    <t>(Increase)/decrease in other receivables and deposits</t>
  </si>
  <si>
    <t>Increase in other payables and accruals</t>
  </si>
  <si>
    <t>Increase in amount due to directors</t>
  </si>
  <si>
    <t>Net cash used in operating activities</t>
  </si>
  <si>
    <t>Net cash from/(used in) investing activities</t>
  </si>
  <si>
    <t>NET INCREASE/(DECREASE) IN CASH AND CASH EQUIVALENTS</t>
  </si>
  <si>
    <t>mainly due to higher cost of raw material in the previous financial quarter.</t>
  </si>
  <si>
    <t>million as compared to a pre-tax loss of RM597,000 in the corresponding period last year mainly</t>
  </si>
  <si>
    <t>Loss From Operations</t>
  </si>
  <si>
    <t>Total Comprehensive Loss attributable to:</t>
  </si>
  <si>
    <t>Total Comprehensive Loss For The Period</t>
  </si>
  <si>
    <t>Loss From Ordinary Activities After Tax</t>
  </si>
  <si>
    <t>Loss From Ordinary Activities Before Tax</t>
  </si>
  <si>
    <t xml:space="preserve">      Owners of the Company</t>
  </si>
  <si>
    <t>Loss Per Share (sen) attributable to</t>
  </si>
  <si>
    <t xml:space="preserve">       - Basic</t>
  </si>
  <si>
    <t xml:space="preserve">       - Diluted </t>
  </si>
  <si>
    <t>Total Comprehensive Loss for the period</t>
  </si>
  <si>
    <t>hence, the diluted loss per share for respective periods have not been presented.</t>
  </si>
  <si>
    <t>DATED:30 May 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</si>
</sst>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179" fontId="2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9" fontId="2" fillId="0" borderId="16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15" fontId="2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15" xfId="42" applyNumberFormat="1" applyFont="1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7" fontId="2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179" fontId="2" fillId="0" borderId="0" xfId="42" applyNumberFormat="1" applyFont="1" applyFill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 horizontal="right"/>
    </xf>
    <xf numFmtId="37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37" fontId="2" fillId="0" borderId="13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36">
      <selection activeCell="A2" sqref="A2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9"/>
      <c r="C1" s="9"/>
      <c r="D1" s="2"/>
      <c r="E1" s="2"/>
      <c r="F1" s="53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128</v>
      </c>
      <c r="B3" s="9"/>
      <c r="C3" s="9"/>
      <c r="D3" s="2"/>
      <c r="E3" s="2"/>
      <c r="F3" s="2"/>
      <c r="G3" s="2"/>
      <c r="H3" s="2"/>
      <c r="I3" s="2"/>
    </row>
    <row r="4" spans="1:9" ht="15.75">
      <c r="A4" s="1" t="s">
        <v>200</v>
      </c>
      <c r="B4" s="9"/>
      <c r="C4" s="9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10" t="s">
        <v>2</v>
      </c>
      <c r="E6" s="10"/>
      <c r="F6" s="10" t="s">
        <v>4</v>
      </c>
      <c r="G6" s="2"/>
      <c r="H6" s="2"/>
      <c r="I6" s="2"/>
    </row>
    <row r="7" spans="1:9" ht="15">
      <c r="A7" s="2"/>
      <c r="B7" s="2"/>
      <c r="C7" s="2"/>
      <c r="D7" s="10" t="s">
        <v>3</v>
      </c>
      <c r="E7" s="10"/>
      <c r="F7" s="10" t="s">
        <v>3</v>
      </c>
      <c r="G7" s="2"/>
      <c r="H7" s="2"/>
      <c r="I7" s="2"/>
    </row>
    <row r="8" spans="1:9" ht="15">
      <c r="A8" s="2"/>
      <c r="B8" s="2"/>
      <c r="C8" s="2"/>
      <c r="D8" s="19" t="s">
        <v>201</v>
      </c>
      <c r="E8" s="10"/>
      <c r="F8" s="19" t="s">
        <v>178</v>
      </c>
      <c r="G8" s="2"/>
      <c r="H8" s="2"/>
      <c r="I8" s="2"/>
    </row>
    <row r="9" spans="1:9" ht="15">
      <c r="A9" s="2"/>
      <c r="B9" s="2"/>
      <c r="C9" s="2"/>
      <c r="D9" s="10" t="s">
        <v>5</v>
      </c>
      <c r="E9" s="10"/>
      <c r="F9" s="10" t="s">
        <v>5</v>
      </c>
      <c r="G9" s="2"/>
      <c r="H9" s="2"/>
      <c r="I9" s="2"/>
    </row>
    <row r="10" spans="1:9" ht="9.75" customHeight="1">
      <c r="A10" s="2"/>
      <c r="B10" s="2"/>
      <c r="C10" s="2"/>
      <c r="D10" s="10"/>
      <c r="E10" s="10"/>
      <c r="F10" s="10"/>
      <c r="G10" s="2"/>
      <c r="H10" s="2"/>
      <c r="I10" s="2"/>
    </row>
    <row r="11" spans="1:9" ht="15">
      <c r="A11" s="9" t="s">
        <v>92</v>
      </c>
      <c r="B11" s="2"/>
      <c r="C11" s="23"/>
      <c r="D11" s="23"/>
      <c r="E11" s="23"/>
      <c r="F11" s="23"/>
      <c r="G11" s="23"/>
      <c r="H11" s="2"/>
      <c r="I11" s="2"/>
    </row>
    <row r="12" spans="1:9" ht="9.75" customHeight="1">
      <c r="A12" s="2"/>
      <c r="B12" s="2"/>
      <c r="C12" s="23"/>
      <c r="D12" s="23"/>
      <c r="E12" s="23"/>
      <c r="F12" s="23"/>
      <c r="G12" s="23"/>
      <c r="H12" s="2"/>
      <c r="I12" s="2"/>
    </row>
    <row r="13" spans="1:9" ht="15">
      <c r="A13" s="9" t="s">
        <v>93</v>
      </c>
      <c r="B13" s="2"/>
      <c r="C13" s="23"/>
      <c r="D13" s="27"/>
      <c r="E13" s="27"/>
      <c r="F13" s="27"/>
      <c r="G13" s="23"/>
      <c r="H13" s="2"/>
      <c r="I13" s="2"/>
    </row>
    <row r="14" spans="1:10" ht="14.25">
      <c r="A14" s="2"/>
      <c r="B14" s="2" t="s">
        <v>94</v>
      </c>
      <c r="C14" s="23"/>
      <c r="D14" s="24">
        <v>16744</v>
      </c>
      <c r="E14" s="27"/>
      <c r="F14" s="24">
        <v>17045</v>
      </c>
      <c r="G14" s="23"/>
      <c r="H14" s="2"/>
      <c r="I14" s="23"/>
      <c r="J14" s="22"/>
    </row>
    <row r="15" spans="1:9" ht="14.25">
      <c r="A15" s="2"/>
      <c r="B15" s="2" t="s">
        <v>116</v>
      </c>
      <c r="C15" s="23"/>
      <c r="D15" s="25">
        <v>584</v>
      </c>
      <c r="E15" s="27"/>
      <c r="F15" s="25">
        <v>594</v>
      </c>
      <c r="G15" s="23"/>
      <c r="H15" s="2"/>
      <c r="I15" s="2"/>
    </row>
    <row r="16" spans="1:9" ht="14.25">
      <c r="A16" s="2"/>
      <c r="B16" s="2" t="s">
        <v>95</v>
      </c>
      <c r="C16" s="23"/>
      <c r="D16" s="26">
        <v>40</v>
      </c>
      <c r="E16" s="27"/>
      <c r="F16" s="26">
        <v>40</v>
      </c>
      <c r="G16" s="23"/>
      <c r="H16" s="2"/>
      <c r="I16" s="2"/>
    </row>
    <row r="17" spans="1:9" ht="15">
      <c r="A17" s="2"/>
      <c r="B17" s="9" t="s">
        <v>96</v>
      </c>
      <c r="C17" s="23"/>
      <c r="D17" s="72">
        <f>SUM(D14:D16)</f>
        <v>17368</v>
      </c>
      <c r="E17" s="27"/>
      <c r="F17" s="72">
        <f>SUM(F14:F16)</f>
        <v>17679</v>
      </c>
      <c r="G17" s="23"/>
      <c r="H17" s="2"/>
      <c r="I17" s="2"/>
    </row>
    <row r="18" spans="1:9" ht="9.75" customHeight="1">
      <c r="A18" s="2"/>
      <c r="B18" s="2"/>
      <c r="C18" s="23"/>
      <c r="D18" s="27"/>
      <c r="E18" s="27"/>
      <c r="F18" s="27"/>
      <c r="G18" s="23"/>
      <c r="H18" s="2"/>
      <c r="I18" s="2"/>
    </row>
    <row r="19" spans="1:9" ht="15">
      <c r="A19" s="9" t="s">
        <v>97</v>
      </c>
      <c r="B19" s="2"/>
      <c r="C19" s="23"/>
      <c r="D19" s="27"/>
      <c r="E19" s="27"/>
      <c r="F19" s="27"/>
      <c r="G19" s="23"/>
      <c r="H19" s="2"/>
      <c r="I19" s="2"/>
    </row>
    <row r="20" spans="1:9" ht="14.25">
      <c r="A20" s="2"/>
      <c r="B20" s="2" t="s">
        <v>6</v>
      </c>
      <c r="C20" s="23"/>
      <c r="D20" s="24">
        <v>2075</v>
      </c>
      <c r="E20" s="27"/>
      <c r="F20" s="24">
        <v>2289</v>
      </c>
      <c r="G20" s="23"/>
      <c r="H20" s="23"/>
      <c r="I20" s="23"/>
    </row>
    <row r="21" spans="1:9" ht="14.25">
      <c r="A21" s="2"/>
      <c r="B21" s="2" t="s">
        <v>7</v>
      </c>
      <c r="C21" s="23"/>
      <c r="D21" s="25">
        <v>3916</v>
      </c>
      <c r="E21" s="27"/>
      <c r="F21" s="25">
        <v>4745</v>
      </c>
      <c r="G21" s="23"/>
      <c r="H21" s="23"/>
      <c r="I21" s="23"/>
    </row>
    <row r="22" spans="1:9" ht="14.25">
      <c r="A22" s="2"/>
      <c r="B22" s="2" t="s">
        <v>66</v>
      </c>
      <c r="C22" s="23"/>
      <c r="D22" s="25">
        <v>312</v>
      </c>
      <c r="E22" s="27"/>
      <c r="F22" s="25">
        <v>275</v>
      </c>
      <c r="G22" s="23"/>
      <c r="H22" s="23"/>
      <c r="I22" s="23"/>
    </row>
    <row r="23" spans="1:9" ht="14.25">
      <c r="A23" s="2"/>
      <c r="B23" s="2" t="s">
        <v>98</v>
      </c>
      <c r="C23" s="23"/>
      <c r="D23" s="25">
        <v>389</v>
      </c>
      <c r="E23" s="27"/>
      <c r="F23" s="25">
        <v>389</v>
      </c>
      <c r="G23" s="23"/>
      <c r="H23" s="2"/>
      <c r="I23" s="2"/>
    </row>
    <row r="24" spans="1:9" ht="14.25">
      <c r="A24" s="2"/>
      <c r="B24" s="2" t="s">
        <v>8</v>
      </c>
      <c r="C24" s="23"/>
      <c r="D24" s="26">
        <v>105</v>
      </c>
      <c r="E24" s="27"/>
      <c r="F24" s="26">
        <v>137</v>
      </c>
      <c r="G24" s="23"/>
      <c r="H24" s="2"/>
      <c r="I24" s="2"/>
    </row>
    <row r="25" spans="1:9" ht="15">
      <c r="A25" s="2"/>
      <c r="B25" s="9" t="s">
        <v>99</v>
      </c>
      <c r="C25" s="23"/>
      <c r="D25" s="72">
        <f>SUM(D20:D24)</f>
        <v>6797</v>
      </c>
      <c r="E25" s="27"/>
      <c r="F25" s="72">
        <f>SUM(F20:F24)</f>
        <v>7835</v>
      </c>
      <c r="G25" s="23"/>
      <c r="H25" s="2"/>
      <c r="I25" s="2"/>
    </row>
    <row r="26" spans="1:9" ht="9.75" customHeight="1">
      <c r="A26" s="2"/>
      <c r="B26" s="9"/>
      <c r="C26" s="23"/>
      <c r="D26" s="72"/>
      <c r="E26" s="27"/>
      <c r="F26" s="72"/>
      <c r="G26" s="23"/>
      <c r="H26" s="2"/>
      <c r="I26" s="2"/>
    </row>
    <row r="27" spans="1:9" ht="15.75" thickBot="1">
      <c r="A27" s="9" t="s">
        <v>100</v>
      </c>
      <c r="B27" s="9"/>
      <c r="C27" s="23"/>
      <c r="D27" s="71">
        <f>+D25+D17</f>
        <v>24165</v>
      </c>
      <c r="E27" s="27"/>
      <c r="F27" s="71">
        <f>+F25+F17</f>
        <v>25514</v>
      </c>
      <c r="G27" s="23"/>
      <c r="H27" s="2"/>
      <c r="I27" s="2"/>
    </row>
    <row r="28" spans="1:9" ht="9.75" customHeight="1" thickTop="1">
      <c r="A28" s="2"/>
      <c r="B28" s="9"/>
      <c r="C28" s="23"/>
      <c r="D28" s="27"/>
      <c r="E28" s="27"/>
      <c r="F28" s="27"/>
      <c r="G28" s="23"/>
      <c r="H28" s="2"/>
      <c r="I28" s="2"/>
    </row>
    <row r="29" spans="1:9" ht="15">
      <c r="A29" s="9" t="s">
        <v>101</v>
      </c>
      <c r="B29" s="9"/>
      <c r="C29" s="23"/>
      <c r="D29" s="27"/>
      <c r="E29" s="27"/>
      <c r="F29" s="27"/>
      <c r="G29" s="23"/>
      <c r="H29" s="2"/>
      <c r="I29" s="2"/>
    </row>
    <row r="30" spans="1:9" ht="9.75" customHeight="1">
      <c r="A30" s="2"/>
      <c r="B30" s="9"/>
      <c r="C30" s="23"/>
      <c r="D30" s="27"/>
      <c r="E30" s="27"/>
      <c r="F30" s="27"/>
      <c r="G30" s="23"/>
      <c r="H30" s="2"/>
      <c r="I30" s="2"/>
    </row>
    <row r="31" spans="1:9" ht="15">
      <c r="A31" s="9" t="s">
        <v>102</v>
      </c>
      <c r="B31" s="9"/>
      <c r="C31" s="23"/>
      <c r="D31" s="27"/>
      <c r="E31" s="27"/>
      <c r="F31" s="27"/>
      <c r="G31" s="23"/>
      <c r="H31" s="2"/>
      <c r="I31" s="2"/>
    </row>
    <row r="32" spans="1:9" ht="15">
      <c r="A32" s="2"/>
      <c r="B32" s="9" t="s">
        <v>103</v>
      </c>
      <c r="C32" s="23"/>
      <c r="D32" s="27"/>
      <c r="E32" s="23"/>
      <c r="F32" s="27"/>
      <c r="G32" s="23"/>
      <c r="H32" s="2"/>
      <c r="I32" s="2"/>
    </row>
    <row r="33" spans="1:9" ht="14.25">
      <c r="A33" s="2"/>
      <c r="B33" s="2" t="s">
        <v>105</v>
      </c>
      <c r="C33" s="23"/>
      <c r="D33" s="24">
        <v>40734</v>
      </c>
      <c r="E33" s="23"/>
      <c r="F33" s="24">
        <v>40734</v>
      </c>
      <c r="G33" s="23"/>
      <c r="H33" s="2"/>
      <c r="I33" s="2"/>
    </row>
    <row r="34" spans="1:9" ht="14.25">
      <c r="A34" s="2"/>
      <c r="B34" s="2" t="s">
        <v>106</v>
      </c>
      <c r="C34" s="23"/>
      <c r="D34" s="25">
        <v>7628</v>
      </c>
      <c r="E34" s="23"/>
      <c r="F34" s="25">
        <v>7628</v>
      </c>
      <c r="G34" s="23"/>
      <c r="H34" s="2"/>
      <c r="I34" s="2"/>
    </row>
    <row r="35" spans="1:9" ht="14.25">
      <c r="A35" s="2"/>
      <c r="B35" s="2" t="s">
        <v>104</v>
      </c>
      <c r="C35" s="23"/>
      <c r="D35" s="25">
        <v>8664</v>
      </c>
      <c r="E35" s="23"/>
      <c r="F35" s="25">
        <v>8664</v>
      </c>
      <c r="G35" s="23"/>
      <c r="H35" s="23"/>
      <c r="I35" s="2"/>
    </row>
    <row r="36" spans="1:9" ht="14.25">
      <c r="A36" s="2"/>
      <c r="B36" s="2" t="s">
        <v>107</v>
      </c>
      <c r="C36" s="23"/>
      <c r="D36" s="26">
        <f>+Equity!K21</f>
        <v>-44901</v>
      </c>
      <c r="E36" s="23"/>
      <c r="F36" s="26">
        <v>-43584</v>
      </c>
      <c r="G36" s="23"/>
      <c r="H36" s="2"/>
      <c r="I36" s="2"/>
    </row>
    <row r="37" spans="1:9" ht="15">
      <c r="A37" s="9" t="s">
        <v>108</v>
      </c>
      <c r="B37" s="2"/>
      <c r="C37" s="23"/>
      <c r="D37" s="72">
        <f>SUM(D33:D36)</f>
        <v>12125</v>
      </c>
      <c r="E37" s="23"/>
      <c r="F37" s="72">
        <f>SUM(F33:F36)</f>
        <v>13442</v>
      </c>
      <c r="G37" s="23"/>
      <c r="H37" s="2"/>
      <c r="I37" s="2"/>
    </row>
    <row r="38" spans="1:9" ht="9.75" customHeight="1">
      <c r="A38" s="2"/>
      <c r="B38" s="2"/>
      <c r="C38" s="23"/>
      <c r="D38" s="27"/>
      <c r="E38" s="23"/>
      <c r="F38" s="27"/>
      <c r="G38" s="23"/>
      <c r="H38" s="2"/>
      <c r="I38" s="2"/>
    </row>
    <row r="39" spans="1:9" ht="15">
      <c r="A39" s="9" t="s">
        <v>109</v>
      </c>
      <c r="B39" s="2"/>
      <c r="C39" s="23"/>
      <c r="D39" s="27"/>
      <c r="E39" s="23"/>
      <c r="F39" s="27"/>
      <c r="G39" s="23"/>
      <c r="H39" s="2"/>
      <c r="I39" s="2"/>
    </row>
    <row r="40" spans="1:9" ht="14.25">
      <c r="A40" s="2"/>
      <c r="B40" s="2" t="s">
        <v>117</v>
      </c>
      <c r="C40" s="23"/>
      <c r="D40" s="24">
        <v>999</v>
      </c>
      <c r="E40" s="23"/>
      <c r="F40" s="24">
        <v>974</v>
      </c>
      <c r="G40" s="23"/>
      <c r="H40" s="23"/>
      <c r="I40" s="2"/>
    </row>
    <row r="41" spans="1:9" ht="14.25">
      <c r="A41" s="2"/>
      <c r="B41" s="2" t="s">
        <v>134</v>
      </c>
      <c r="C41" s="23"/>
      <c r="D41" s="25">
        <v>3082</v>
      </c>
      <c r="E41" s="23"/>
      <c r="F41" s="25">
        <v>3020</v>
      </c>
      <c r="G41" s="23"/>
      <c r="H41" s="2"/>
      <c r="I41" s="2"/>
    </row>
    <row r="42" spans="1:9" ht="14.25">
      <c r="A42" s="2"/>
      <c r="B42" s="2" t="s">
        <v>168</v>
      </c>
      <c r="C42" s="23"/>
      <c r="D42" s="25">
        <v>143</v>
      </c>
      <c r="E42" s="23"/>
      <c r="F42" s="25">
        <v>150</v>
      </c>
      <c r="G42" s="23"/>
      <c r="H42" s="2"/>
      <c r="I42" s="2"/>
    </row>
    <row r="43" spans="1:9" ht="14.25">
      <c r="A43" s="2"/>
      <c r="B43" s="2" t="s">
        <v>54</v>
      </c>
      <c r="C43" s="23"/>
      <c r="D43" s="26">
        <v>2</v>
      </c>
      <c r="E43" s="23"/>
      <c r="F43" s="26">
        <v>2</v>
      </c>
      <c r="G43" s="23"/>
      <c r="H43" s="23"/>
      <c r="I43" s="2"/>
    </row>
    <row r="44" spans="1:9" ht="15">
      <c r="A44" s="2"/>
      <c r="B44" s="9" t="s">
        <v>110</v>
      </c>
      <c r="C44" s="23"/>
      <c r="D44" s="72">
        <f>SUM(D40:D43)</f>
        <v>4226</v>
      </c>
      <c r="E44" s="23"/>
      <c r="F44" s="72">
        <f>SUM(F40:F43)</f>
        <v>4146</v>
      </c>
      <c r="G44" s="23"/>
      <c r="H44" s="2"/>
      <c r="I44" s="2"/>
    </row>
    <row r="45" spans="1:9" ht="9.75" customHeight="1">
      <c r="A45" s="2"/>
      <c r="B45" s="2"/>
      <c r="C45" s="23"/>
      <c r="D45" s="23"/>
      <c r="E45" s="23"/>
      <c r="F45" s="23"/>
      <c r="G45" s="23"/>
      <c r="H45" s="2"/>
      <c r="I45" s="2"/>
    </row>
    <row r="46" spans="1:9" ht="15">
      <c r="A46" s="9" t="s">
        <v>111</v>
      </c>
      <c r="B46" s="2"/>
      <c r="C46" s="23"/>
      <c r="D46" s="23"/>
      <c r="E46" s="23"/>
      <c r="F46" s="23"/>
      <c r="G46" s="23"/>
      <c r="H46" s="2"/>
      <c r="I46" s="2"/>
    </row>
    <row r="47" spans="1:9" ht="14.25">
      <c r="A47" s="2"/>
      <c r="B47" s="2" t="s">
        <v>9</v>
      </c>
      <c r="C47" s="23"/>
      <c r="D47" s="24">
        <v>428</v>
      </c>
      <c r="E47" s="23"/>
      <c r="F47" s="24">
        <v>625</v>
      </c>
      <c r="G47" s="23"/>
      <c r="H47" s="23"/>
      <c r="I47" s="23"/>
    </row>
    <row r="48" spans="1:9" ht="14.25">
      <c r="A48" s="2"/>
      <c r="B48" s="2" t="s">
        <v>10</v>
      </c>
      <c r="C48" s="23"/>
      <c r="D48" s="25">
        <v>3824</v>
      </c>
      <c r="E48" s="23"/>
      <c r="F48" s="25">
        <v>3697</v>
      </c>
      <c r="G48" s="23"/>
      <c r="H48" s="23"/>
      <c r="I48" s="23"/>
    </row>
    <row r="49" spans="1:9" ht="14.25">
      <c r="A49" s="2"/>
      <c r="B49" s="2" t="s">
        <v>134</v>
      </c>
      <c r="C49" s="23"/>
      <c r="D49" s="25">
        <v>3252</v>
      </c>
      <c r="E49" s="23"/>
      <c r="F49" s="25">
        <v>3366</v>
      </c>
      <c r="G49" s="23"/>
      <c r="H49" s="2"/>
      <c r="I49" s="2"/>
    </row>
    <row r="50" spans="1:9" ht="14.25">
      <c r="A50" s="2"/>
      <c r="B50" s="2" t="s">
        <v>168</v>
      </c>
      <c r="C50" s="23"/>
      <c r="D50" s="25">
        <v>34</v>
      </c>
      <c r="E50" s="23"/>
      <c r="F50" s="25">
        <v>34</v>
      </c>
      <c r="G50" s="23"/>
      <c r="H50" s="2"/>
      <c r="I50" s="2"/>
    </row>
    <row r="51" spans="1:9" ht="14.25">
      <c r="A51" s="2"/>
      <c r="B51" s="2" t="s">
        <v>179</v>
      </c>
      <c r="C51" s="23"/>
      <c r="D51" s="25">
        <v>195</v>
      </c>
      <c r="E51" s="23"/>
      <c r="F51" s="25">
        <v>116</v>
      </c>
      <c r="G51" s="23"/>
      <c r="H51" s="2"/>
      <c r="I51" s="2"/>
    </row>
    <row r="52" spans="1:9" ht="14.25">
      <c r="A52" s="2"/>
      <c r="B52" s="2" t="s">
        <v>22</v>
      </c>
      <c r="C52" s="23"/>
      <c r="D52" s="26">
        <v>81</v>
      </c>
      <c r="E52" s="23"/>
      <c r="F52" s="26">
        <v>88</v>
      </c>
      <c r="G52" s="23"/>
      <c r="H52" s="2"/>
      <c r="I52" s="23"/>
    </row>
    <row r="53" spans="1:9" ht="15">
      <c r="A53" s="2"/>
      <c r="B53" s="9" t="s">
        <v>112</v>
      </c>
      <c r="C53" s="23"/>
      <c r="D53" s="29">
        <f>SUM(D47:D52)</f>
        <v>7814</v>
      </c>
      <c r="E53" s="23"/>
      <c r="F53" s="29">
        <f>SUM(F47:F52)</f>
        <v>7926</v>
      </c>
      <c r="G53" s="23"/>
      <c r="H53" s="2"/>
      <c r="I53" s="2"/>
    </row>
    <row r="54" spans="1:9" ht="9.75" customHeight="1">
      <c r="A54" s="2"/>
      <c r="B54" s="2"/>
      <c r="C54" s="23"/>
      <c r="D54" s="29"/>
      <c r="E54" s="23"/>
      <c r="F54" s="29"/>
      <c r="G54" s="23"/>
      <c r="H54" s="2"/>
      <c r="I54" s="2"/>
    </row>
    <row r="55" spans="1:9" ht="15">
      <c r="A55" s="9" t="s">
        <v>113</v>
      </c>
      <c r="B55" s="2"/>
      <c r="C55" s="23"/>
      <c r="D55" s="29">
        <f>+D53+D44</f>
        <v>12040</v>
      </c>
      <c r="E55" s="23"/>
      <c r="F55" s="29">
        <f>+F53+F44</f>
        <v>12072</v>
      </c>
      <c r="G55" s="23"/>
      <c r="H55" s="2"/>
      <c r="I55" s="2"/>
    </row>
    <row r="56" spans="1:9" ht="9.75" customHeight="1">
      <c r="A56" s="2"/>
      <c r="B56" s="2"/>
      <c r="C56" s="23"/>
      <c r="D56" s="29"/>
      <c r="E56" s="23"/>
      <c r="F56" s="29"/>
      <c r="G56" s="23"/>
      <c r="H56" s="2"/>
      <c r="I56" s="2"/>
    </row>
    <row r="57" spans="1:9" ht="15.75" thickBot="1">
      <c r="A57" s="9" t="s">
        <v>114</v>
      </c>
      <c r="B57" s="2"/>
      <c r="C57" s="23"/>
      <c r="D57" s="71">
        <f>+D55+D37</f>
        <v>24165</v>
      </c>
      <c r="E57" s="23"/>
      <c r="F57" s="71">
        <f>+F55+F37</f>
        <v>25514</v>
      </c>
      <c r="G57" s="23"/>
      <c r="H57" s="2"/>
      <c r="I57" s="2"/>
    </row>
    <row r="58" spans="1:9" ht="15" thickTop="1">
      <c r="A58" s="2"/>
      <c r="B58" s="2"/>
      <c r="C58" s="23"/>
      <c r="D58" s="23"/>
      <c r="E58" s="23"/>
      <c r="F58" s="23"/>
      <c r="G58" s="23"/>
      <c r="H58" s="2"/>
      <c r="I58" s="2"/>
    </row>
    <row r="59" spans="1:9" ht="15.75" thickBot="1">
      <c r="A59" s="9" t="s">
        <v>77</v>
      </c>
      <c r="B59" s="2"/>
      <c r="C59" s="23"/>
      <c r="D59" s="70">
        <f>+D37/D33</f>
        <v>0.297662886041145</v>
      </c>
      <c r="E59" s="30"/>
      <c r="F59" s="70">
        <f>+F37/F33</f>
        <v>0.3299945991063976</v>
      </c>
      <c r="G59" s="23"/>
      <c r="H59" s="2"/>
      <c r="I59" s="2"/>
    </row>
    <row r="60" spans="1:9" ht="15" thickTop="1">
      <c r="A60" s="2"/>
      <c r="B60" s="2"/>
      <c r="C60" s="23"/>
      <c r="D60" s="31"/>
      <c r="E60" s="30"/>
      <c r="F60" s="31"/>
      <c r="G60" s="23"/>
      <c r="H60" s="2"/>
      <c r="I60" s="2"/>
    </row>
    <row r="61" spans="1:9" ht="14.25">
      <c r="A61" s="8" t="s">
        <v>129</v>
      </c>
      <c r="B61" s="2"/>
      <c r="C61" s="2"/>
      <c r="D61" s="28"/>
      <c r="E61" s="28"/>
      <c r="F61" s="28"/>
      <c r="G61" s="2"/>
      <c r="H61" s="2"/>
      <c r="I61" s="2"/>
    </row>
    <row r="62" spans="2:9" ht="14.25">
      <c r="B62" s="8" t="s">
        <v>202</v>
      </c>
      <c r="C62" s="2"/>
      <c r="D62" s="28"/>
      <c r="E62" s="28"/>
      <c r="F62" s="28"/>
      <c r="G62" s="2"/>
      <c r="H62" s="2"/>
      <c r="I62" s="2"/>
    </row>
    <row r="63" spans="1:9" ht="14.25">
      <c r="A63" s="2"/>
      <c r="B63" s="2"/>
      <c r="C63" s="2"/>
      <c r="D63" s="28"/>
      <c r="E63" s="28"/>
      <c r="F63" s="28"/>
      <c r="G63" s="2"/>
      <c r="H63" s="2"/>
      <c r="I63" s="2"/>
    </row>
    <row r="64" spans="1:9" ht="14.25">
      <c r="A64" s="2"/>
      <c r="B64" s="2"/>
      <c r="C64" s="2"/>
      <c r="D64" s="28"/>
      <c r="E64" s="28"/>
      <c r="F64" s="28"/>
      <c r="G64" s="2"/>
      <c r="H64" s="2"/>
      <c r="I64" s="2"/>
    </row>
    <row r="65" spans="1:9" ht="14.25">
      <c r="A65" s="2"/>
      <c r="B65" s="2"/>
      <c r="C65" s="2"/>
      <c r="D65" s="28"/>
      <c r="E65" s="28"/>
      <c r="F65" s="28"/>
      <c r="G65" s="2"/>
      <c r="H65" s="2"/>
      <c r="I65" s="2"/>
    </row>
    <row r="66" spans="1:9" ht="14.25">
      <c r="A66" s="2"/>
      <c r="B66" s="2"/>
      <c r="C66" s="2"/>
      <c r="D66" s="28"/>
      <c r="E66" s="28"/>
      <c r="F66" s="28"/>
      <c r="G66" s="2"/>
      <c r="H66" s="2"/>
      <c r="I66" s="2"/>
    </row>
    <row r="67" spans="1:9" ht="14.25">
      <c r="A67" s="2"/>
      <c r="B67" s="2"/>
      <c r="C67" s="2"/>
      <c r="D67" s="28"/>
      <c r="E67" s="28"/>
      <c r="F67" s="28"/>
      <c r="G67" s="2"/>
      <c r="H67" s="2"/>
      <c r="I67" s="2"/>
    </row>
    <row r="68" spans="1:9" ht="14.25">
      <c r="A68" s="2"/>
      <c r="B68" s="2"/>
      <c r="C68" s="2"/>
      <c r="D68" s="28"/>
      <c r="E68" s="28"/>
      <c r="F68" s="28"/>
      <c r="G68" s="2"/>
      <c r="H68" s="2"/>
      <c r="I68" s="2"/>
    </row>
    <row r="69" spans="1:9" ht="14.25">
      <c r="A69" s="2"/>
      <c r="B69" s="2"/>
      <c r="C69" s="2"/>
      <c r="D69" s="28"/>
      <c r="E69" s="28"/>
      <c r="F69" s="28"/>
      <c r="G69" s="2"/>
      <c r="H69" s="2"/>
      <c r="I69" s="2"/>
    </row>
    <row r="70" spans="1:9" ht="14.25">
      <c r="A70" s="2"/>
      <c r="B70" s="2"/>
      <c r="C70" s="2"/>
      <c r="D70" s="28"/>
      <c r="E70" s="28"/>
      <c r="F70" s="28"/>
      <c r="G70" s="2"/>
      <c r="H70" s="2"/>
      <c r="I70" s="2"/>
    </row>
    <row r="71" spans="1:9" ht="14.25">
      <c r="A71" s="2"/>
      <c r="B71" s="2"/>
      <c r="C71" s="2"/>
      <c r="D71" s="28"/>
      <c r="E71" s="28"/>
      <c r="F71" s="28"/>
      <c r="G71" s="2"/>
      <c r="H71" s="2"/>
      <c r="I71" s="2"/>
    </row>
    <row r="72" spans="1:9" ht="14.25">
      <c r="A72" s="2"/>
      <c r="B72" s="2"/>
      <c r="C72" s="2"/>
      <c r="D72" s="28"/>
      <c r="E72" s="28"/>
      <c r="F72" s="28"/>
      <c r="G72" s="2"/>
      <c r="H72" s="2"/>
      <c r="I72" s="2"/>
    </row>
    <row r="73" spans="1:9" ht="14.25">
      <c r="A73" s="2"/>
      <c r="B73" s="2"/>
      <c r="C73" s="2"/>
      <c r="D73" s="28"/>
      <c r="E73" s="28"/>
      <c r="F73" s="28"/>
      <c r="G73" s="2"/>
      <c r="H73" s="2"/>
      <c r="I73" s="2"/>
    </row>
    <row r="74" spans="1:9" ht="14.25">
      <c r="A74" s="2"/>
      <c r="B74" s="2"/>
      <c r="C74" s="2"/>
      <c r="D74" s="28"/>
      <c r="E74" s="28"/>
      <c r="F74" s="28"/>
      <c r="G74" s="2"/>
      <c r="H74" s="2"/>
      <c r="I74" s="2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5">
      <selection activeCell="E23" sqref="E23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3"/>
    </row>
    <row r="2" spans="1:11" ht="15.75">
      <c r="A2" s="2" t="s">
        <v>1</v>
      </c>
      <c r="B2" s="1"/>
      <c r="C2" s="1"/>
      <c r="D2" s="1"/>
      <c r="K2" s="53"/>
    </row>
    <row r="3" spans="1:11" ht="15.75">
      <c r="A3" s="1" t="s">
        <v>130</v>
      </c>
      <c r="B3" s="1"/>
      <c r="C3" s="1"/>
      <c r="D3" s="1"/>
      <c r="K3" s="53"/>
    </row>
    <row r="4" spans="1:4" ht="15.75">
      <c r="A4" s="1" t="s">
        <v>203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32"/>
      <c r="B6" s="32"/>
      <c r="C6" s="32"/>
      <c r="D6" s="32"/>
      <c r="E6" s="33" t="s">
        <v>12</v>
      </c>
      <c r="F6" s="34"/>
      <c r="G6" s="34" t="s">
        <v>14</v>
      </c>
      <c r="H6" s="34"/>
      <c r="I6" s="33" t="s">
        <v>15</v>
      </c>
      <c r="J6" s="34"/>
      <c r="K6" s="34" t="s">
        <v>14</v>
      </c>
    </row>
    <row r="7" spans="1:11" ht="15">
      <c r="A7" s="32"/>
      <c r="B7" s="32"/>
      <c r="C7" s="32"/>
      <c r="D7" s="32"/>
      <c r="E7" s="33" t="s">
        <v>13</v>
      </c>
      <c r="F7" s="34"/>
      <c r="G7" s="34" t="s">
        <v>13</v>
      </c>
      <c r="H7" s="34"/>
      <c r="I7" s="33" t="s">
        <v>16</v>
      </c>
      <c r="J7" s="34"/>
      <c r="K7" s="34" t="s">
        <v>16</v>
      </c>
    </row>
    <row r="8" spans="1:11" ht="15">
      <c r="A8" s="32"/>
      <c r="B8" s="32"/>
      <c r="C8" s="32"/>
      <c r="D8" s="32"/>
      <c r="E8" s="19" t="s">
        <v>201</v>
      </c>
      <c r="F8" s="34"/>
      <c r="G8" s="21" t="s">
        <v>204</v>
      </c>
      <c r="H8" s="34"/>
      <c r="I8" s="35" t="str">
        <f>+E8</f>
        <v>31/03/2012</v>
      </c>
      <c r="J8" s="34"/>
      <c r="K8" s="36" t="str">
        <f>+G8</f>
        <v>31/03/2011</v>
      </c>
    </row>
    <row r="9" spans="1:11" ht="15">
      <c r="A9" s="32"/>
      <c r="B9" s="32"/>
      <c r="C9" s="32"/>
      <c r="D9" s="32"/>
      <c r="E9" s="33" t="s">
        <v>5</v>
      </c>
      <c r="F9" s="34"/>
      <c r="G9" s="34" t="s">
        <v>5</v>
      </c>
      <c r="H9" s="34"/>
      <c r="I9" s="33" t="s">
        <v>5</v>
      </c>
      <c r="J9" s="34"/>
      <c r="K9" s="34" t="s">
        <v>5</v>
      </c>
    </row>
    <row r="10" spans="1:11" ht="15">
      <c r="A10" s="32"/>
      <c r="B10" s="32"/>
      <c r="C10" s="32"/>
      <c r="D10" s="32"/>
      <c r="E10" s="37"/>
      <c r="F10" s="37"/>
      <c r="G10" s="37"/>
      <c r="H10" s="37"/>
      <c r="I10" s="38"/>
      <c r="J10" s="37"/>
      <c r="K10" s="37"/>
    </row>
    <row r="11" spans="1:11" ht="14.25">
      <c r="A11" s="32" t="s">
        <v>17</v>
      </c>
      <c r="B11" s="32"/>
      <c r="C11" s="32"/>
      <c r="D11" s="32"/>
      <c r="E11" s="39">
        <f>+I11-0</f>
        <v>1361</v>
      </c>
      <c r="F11" s="39"/>
      <c r="G11" s="39">
        <f>+K11-0</f>
        <v>2658</v>
      </c>
      <c r="H11" s="39"/>
      <c r="I11" s="43">
        <v>1361</v>
      </c>
      <c r="J11" s="39"/>
      <c r="K11" s="43">
        <v>2658</v>
      </c>
    </row>
    <row r="12" spans="1:11" ht="14.25">
      <c r="A12" s="32"/>
      <c r="B12" s="32"/>
      <c r="C12" s="32"/>
      <c r="D12" s="32"/>
      <c r="E12" s="39"/>
      <c r="F12" s="39"/>
      <c r="G12" s="39"/>
      <c r="H12" s="39"/>
      <c r="I12" s="43"/>
      <c r="J12" s="39"/>
      <c r="K12" s="43"/>
    </row>
    <row r="13" spans="1:11" ht="14.25">
      <c r="A13" s="32" t="s">
        <v>18</v>
      </c>
      <c r="B13" s="32"/>
      <c r="C13" s="32"/>
      <c r="D13" s="32"/>
      <c r="E13" s="39">
        <f>+I13+0</f>
        <v>-2644</v>
      </c>
      <c r="F13" s="39"/>
      <c r="G13" s="39">
        <f>+K13+0</f>
        <v>-3622</v>
      </c>
      <c r="H13" s="39"/>
      <c r="I13" s="43">
        <v>-2644</v>
      </c>
      <c r="J13" s="39"/>
      <c r="K13" s="43">
        <v>-3622</v>
      </c>
    </row>
    <row r="14" spans="1:11" ht="14.25">
      <c r="A14" s="32"/>
      <c r="B14" s="32"/>
      <c r="C14" s="32"/>
      <c r="D14" s="32"/>
      <c r="E14" s="39"/>
      <c r="F14" s="39"/>
      <c r="G14" s="39"/>
      <c r="H14" s="39"/>
      <c r="I14" s="43"/>
      <c r="J14" s="39"/>
      <c r="K14" s="43"/>
    </row>
    <row r="15" spans="1:11" ht="14.25">
      <c r="A15" s="32" t="s">
        <v>19</v>
      </c>
      <c r="B15" s="32"/>
      <c r="C15" s="32"/>
      <c r="D15" s="32"/>
      <c r="E15" s="40">
        <f>+I15-0</f>
        <v>77</v>
      </c>
      <c r="F15" s="39"/>
      <c r="G15" s="40">
        <f>+K15-0</f>
        <v>495</v>
      </c>
      <c r="H15" s="39"/>
      <c r="I15" s="40">
        <v>77</v>
      </c>
      <c r="J15" s="39"/>
      <c r="K15" s="40">
        <v>495</v>
      </c>
    </row>
    <row r="16" spans="1:11" ht="14.25">
      <c r="A16" s="32"/>
      <c r="B16" s="32"/>
      <c r="C16" s="32"/>
      <c r="D16" s="32"/>
      <c r="E16" s="39"/>
      <c r="F16" s="39"/>
      <c r="G16" s="39"/>
      <c r="H16" s="39"/>
      <c r="I16" s="39"/>
      <c r="J16" s="39"/>
      <c r="K16" s="39"/>
    </row>
    <row r="17" spans="1:11" ht="14.25">
      <c r="A17" s="2" t="s">
        <v>250</v>
      </c>
      <c r="B17" s="32"/>
      <c r="C17" s="32"/>
      <c r="D17" s="32"/>
      <c r="E17" s="39">
        <f>SUM(E11:E15)</f>
        <v>-1206</v>
      </c>
      <c r="F17" s="39"/>
      <c r="G17" s="39">
        <f>SUM(G11:G15)</f>
        <v>-469</v>
      </c>
      <c r="H17" s="39"/>
      <c r="I17" s="39">
        <f>SUM(I11:I15)</f>
        <v>-1206</v>
      </c>
      <c r="J17" s="39"/>
      <c r="K17" s="39">
        <f>SUM(K11:K15)</f>
        <v>-469</v>
      </c>
    </row>
    <row r="18" spans="1:11" ht="14.25">
      <c r="A18" s="32"/>
      <c r="B18" s="32"/>
      <c r="C18" s="32"/>
      <c r="D18" s="32"/>
      <c r="E18" s="39"/>
      <c r="F18" s="39"/>
      <c r="G18" s="39"/>
      <c r="H18" s="39"/>
      <c r="I18" s="39"/>
      <c r="J18" s="39"/>
      <c r="K18" s="39"/>
    </row>
    <row r="19" spans="1:11" ht="14.25">
      <c r="A19" s="32" t="s">
        <v>20</v>
      </c>
      <c r="B19" s="32"/>
      <c r="C19" s="32"/>
      <c r="D19" s="32"/>
      <c r="E19" s="39">
        <f>+I19+0</f>
        <v>-111</v>
      </c>
      <c r="F19" s="39"/>
      <c r="G19" s="39">
        <f>+K19+0</f>
        <v>-128</v>
      </c>
      <c r="H19" s="39"/>
      <c r="I19" s="43">
        <v>-111</v>
      </c>
      <c r="J19" s="39"/>
      <c r="K19" s="43">
        <v>-128</v>
      </c>
    </row>
    <row r="20" spans="1:11" ht="14.25">
      <c r="A20" s="32"/>
      <c r="B20" s="32"/>
      <c r="C20" s="32"/>
      <c r="D20" s="32"/>
      <c r="E20" s="39"/>
      <c r="F20" s="39"/>
      <c r="G20" s="39"/>
      <c r="H20" s="39"/>
      <c r="I20" s="39"/>
      <c r="J20" s="39"/>
      <c r="K20" s="39"/>
    </row>
    <row r="21" spans="1:11" ht="14.25">
      <c r="A21" s="32" t="s">
        <v>21</v>
      </c>
      <c r="B21" s="32"/>
      <c r="C21" s="32"/>
      <c r="D21" s="32"/>
      <c r="E21" s="40">
        <f>+I21</f>
        <v>0</v>
      </c>
      <c r="F21" s="39"/>
      <c r="G21" s="40">
        <f>+K21</f>
        <v>0</v>
      </c>
      <c r="H21" s="41"/>
      <c r="I21" s="40">
        <v>0</v>
      </c>
      <c r="J21" s="41"/>
      <c r="K21" s="40">
        <v>0</v>
      </c>
    </row>
    <row r="22" spans="1:11" ht="14.25">
      <c r="A22" s="32"/>
      <c r="B22" s="32"/>
      <c r="C22" s="32"/>
      <c r="D22" s="32"/>
      <c r="E22" s="41"/>
      <c r="F22" s="41"/>
      <c r="G22" s="41"/>
      <c r="H22" s="41"/>
      <c r="I22" s="41"/>
      <c r="J22" s="41"/>
      <c r="K22" s="41"/>
    </row>
    <row r="23" spans="1:11" ht="14.25">
      <c r="A23" s="32" t="s">
        <v>254</v>
      </c>
      <c r="B23" s="32"/>
      <c r="C23" s="32"/>
      <c r="D23" s="32"/>
      <c r="E23" s="39">
        <f>SUM(E17:E21)</f>
        <v>-1317</v>
      </c>
      <c r="F23" s="39"/>
      <c r="G23" s="39">
        <f>SUM(G17:G21)</f>
        <v>-597</v>
      </c>
      <c r="H23" s="39"/>
      <c r="I23" s="39">
        <f>SUM(I17:I21)</f>
        <v>-1317</v>
      </c>
      <c r="J23" s="39"/>
      <c r="K23" s="39">
        <f>SUM(K17:K21)</f>
        <v>-597</v>
      </c>
    </row>
    <row r="24" spans="1:11" ht="14.25">
      <c r="A24" s="32"/>
      <c r="B24" s="32"/>
      <c r="C24" s="32"/>
      <c r="D24" s="32"/>
      <c r="E24" s="41"/>
      <c r="F24" s="41"/>
      <c r="G24" s="41"/>
      <c r="H24" s="41"/>
      <c r="I24" s="41"/>
      <c r="J24" s="41"/>
      <c r="K24" s="41"/>
    </row>
    <row r="25" spans="1:11" ht="14.25">
      <c r="A25" s="32" t="s">
        <v>22</v>
      </c>
      <c r="B25" s="32"/>
      <c r="C25" s="32"/>
      <c r="D25" s="32"/>
      <c r="E25" s="40">
        <f>+I25+0</f>
        <v>0</v>
      </c>
      <c r="F25" s="39"/>
      <c r="G25" s="40">
        <f>+K25</f>
        <v>-4</v>
      </c>
      <c r="H25" s="41"/>
      <c r="I25" s="40">
        <v>0</v>
      </c>
      <c r="J25" s="41"/>
      <c r="K25" s="40">
        <v>-4</v>
      </c>
    </row>
    <row r="26" spans="1:11" ht="14.25">
      <c r="A26" s="32"/>
      <c r="B26" s="32"/>
      <c r="C26" s="32"/>
      <c r="D26" s="32"/>
      <c r="E26" s="41"/>
      <c r="F26" s="41"/>
      <c r="G26" s="41"/>
      <c r="H26" s="41"/>
      <c r="I26" s="41"/>
      <c r="J26" s="41"/>
      <c r="K26" s="41"/>
    </row>
    <row r="27" spans="1:11" ht="14.25">
      <c r="A27" s="32" t="s">
        <v>253</v>
      </c>
      <c r="B27" s="32"/>
      <c r="C27" s="32"/>
      <c r="D27" s="32"/>
      <c r="E27" s="39">
        <f>+E23+E25</f>
        <v>-1317</v>
      </c>
      <c r="F27" s="39"/>
      <c r="G27" s="39">
        <f>+G23+G25</f>
        <v>-601</v>
      </c>
      <c r="H27" s="39"/>
      <c r="I27" s="39">
        <f>+I23+I25</f>
        <v>-1317</v>
      </c>
      <c r="J27" s="39"/>
      <c r="K27" s="39">
        <f>+K23+K25</f>
        <v>-601</v>
      </c>
    </row>
    <row r="28" spans="1:11" ht="14.25">
      <c r="A28" s="32"/>
      <c r="B28" s="32"/>
      <c r="C28" s="32"/>
      <c r="D28" s="32"/>
      <c r="E28" s="41"/>
      <c r="F28" s="41"/>
      <c r="G28" s="41"/>
      <c r="H28" s="41"/>
      <c r="I28" s="41"/>
      <c r="J28" s="41"/>
      <c r="K28" s="41"/>
    </row>
    <row r="29" spans="1:11" ht="14.25">
      <c r="A29" s="32" t="s">
        <v>133</v>
      </c>
      <c r="B29" s="32"/>
      <c r="C29" s="32"/>
      <c r="D29" s="32"/>
      <c r="E29" s="40">
        <f>+I29</f>
        <v>0</v>
      </c>
      <c r="F29" s="39"/>
      <c r="G29" s="40">
        <f>+K29</f>
        <v>0</v>
      </c>
      <c r="H29" s="41"/>
      <c r="I29" s="40">
        <v>0</v>
      </c>
      <c r="J29" s="41"/>
      <c r="K29" s="40">
        <v>0</v>
      </c>
    </row>
    <row r="30" spans="1:11" ht="14.25">
      <c r="A30" s="32"/>
      <c r="B30" s="32"/>
      <c r="C30" s="32"/>
      <c r="D30" s="32"/>
      <c r="E30" s="41"/>
      <c r="F30" s="41"/>
      <c r="G30" s="41"/>
      <c r="H30" s="41"/>
      <c r="I30" s="41"/>
      <c r="J30" s="41"/>
      <c r="K30" s="41"/>
    </row>
    <row r="31" spans="1:11" ht="15" thickBot="1">
      <c r="A31" s="32" t="s">
        <v>252</v>
      </c>
      <c r="B31" s="32"/>
      <c r="C31" s="32"/>
      <c r="D31" s="32"/>
      <c r="E31" s="42">
        <f>+E29+E27</f>
        <v>-1317</v>
      </c>
      <c r="F31" s="43"/>
      <c r="G31" s="42">
        <f>+G29+G27</f>
        <v>-601</v>
      </c>
      <c r="H31" s="43"/>
      <c r="I31" s="42">
        <f>+I29+I27</f>
        <v>-1317</v>
      </c>
      <c r="J31" s="43"/>
      <c r="K31" s="42">
        <f>+K29+K27</f>
        <v>-601</v>
      </c>
    </row>
    <row r="32" spans="2:11" ht="15" thickTop="1">
      <c r="B32" s="32"/>
      <c r="C32" s="32"/>
      <c r="D32" s="32"/>
      <c r="E32" s="41"/>
      <c r="F32" s="44"/>
      <c r="G32" s="41"/>
      <c r="H32" s="44"/>
      <c r="I32" s="41"/>
      <c r="J32" s="44"/>
      <c r="K32" s="41"/>
    </row>
    <row r="33" spans="1:11" ht="14.25">
      <c r="A33" s="2" t="s">
        <v>251</v>
      </c>
      <c r="B33" s="32"/>
      <c r="C33" s="32"/>
      <c r="D33" s="32"/>
      <c r="E33" s="41"/>
      <c r="F33" s="44"/>
      <c r="G33" s="41"/>
      <c r="H33" s="44"/>
      <c r="I33" s="41"/>
      <c r="J33" s="44"/>
      <c r="K33" s="41"/>
    </row>
    <row r="34" spans="1:11" ht="15" thickBot="1">
      <c r="A34" s="2" t="s">
        <v>255</v>
      </c>
      <c r="B34" s="32"/>
      <c r="C34" s="32"/>
      <c r="D34" s="32"/>
      <c r="E34" s="79">
        <f>+E31</f>
        <v>-1317</v>
      </c>
      <c r="F34" s="44"/>
      <c r="G34" s="79">
        <f>+G31</f>
        <v>-601</v>
      </c>
      <c r="H34" s="44"/>
      <c r="I34" s="79">
        <f>+I31</f>
        <v>-1317</v>
      </c>
      <c r="J34" s="44"/>
      <c r="K34" s="79">
        <f>+K31</f>
        <v>-601</v>
      </c>
    </row>
    <row r="35" spans="1:11" ht="15" thickTop="1">
      <c r="A35" s="32"/>
      <c r="B35" s="32"/>
      <c r="C35" s="32"/>
      <c r="D35" s="32"/>
      <c r="E35" s="41"/>
      <c r="F35" s="44"/>
      <c r="G35" s="41"/>
      <c r="H35" s="44"/>
      <c r="I35" s="41"/>
      <c r="J35" s="44"/>
      <c r="K35" s="41"/>
    </row>
    <row r="36" spans="1:11" ht="14.25">
      <c r="A36" s="32"/>
      <c r="B36" s="32"/>
      <c r="C36" s="32"/>
      <c r="D36" s="32"/>
      <c r="E36" s="41"/>
      <c r="F36" s="41"/>
      <c r="G36" s="41"/>
      <c r="H36" s="41"/>
      <c r="I36" s="41"/>
      <c r="J36" s="41"/>
      <c r="K36" s="41"/>
    </row>
    <row r="37" spans="1:11" ht="14.25">
      <c r="A37" s="2" t="s">
        <v>256</v>
      </c>
      <c r="B37" s="32"/>
      <c r="C37" s="32"/>
      <c r="D37" s="32"/>
      <c r="E37" s="41" t="s">
        <v>11</v>
      </c>
      <c r="F37" s="41"/>
      <c r="G37" s="41"/>
      <c r="H37" s="41"/>
      <c r="I37" s="41" t="s">
        <v>11</v>
      </c>
      <c r="J37" s="41"/>
      <c r="K37" s="41"/>
    </row>
    <row r="38" spans="1:11" ht="14.25">
      <c r="A38" s="2" t="s">
        <v>255</v>
      </c>
      <c r="B38" s="32"/>
      <c r="C38" s="32"/>
      <c r="D38" s="32"/>
      <c r="E38" s="41"/>
      <c r="F38" s="41"/>
      <c r="G38" s="41"/>
      <c r="H38" s="41"/>
      <c r="I38" s="41"/>
      <c r="J38" s="41"/>
      <c r="K38" s="41"/>
    </row>
    <row r="39" spans="1:11" ht="14.25">
      <c r="A39" s="2" t="s">
        <v>257</v>
      </c>
      <c r="B39" s="32"/>
      <c r="C39" s="32"/>
      <c r="D39" s="32"/>
      <c r="E39" s="52">
        <f>+notes!F142</f>
        <v>-3.233171306525261</v>
      </c>
      <c r="F39" s="39"/>
      <c r="G39" s="52">
        <f>+notes!G142</f>
        <v>-1.475425934109098</v>
      </c>
      <c r="H39" s="39"/>
      <c r="I39" s="52">
        <f>+notes!H142</f>
        <v>-3.233171306525261</v>
      </c>
      <c r="J39" s="39"/>
      <c r="K39" s="52">
        <f>+notes!I142</f>
        <v>-1.475425934109098</v>
      </c>
    </row>
    <row r="40" spans="1:11" ht="14.25">
      <c r="A40" s="2" t="s">
        <v>258</v>
      </c>
      <c r="B40" s="32"/>
      <c r="C40" s="32"/>
      <c r="D40" s="32"/>
      <c r="E40" s="60" t="s">
        <v>86</v>
      </c>
      <c r="F40" s="34"/>
      <c r="G40" s="60" t="s">
        <v>86</v>
      </c>
      <c r="H40" s="34"/>
      <c r="I40" s="60" t="s">
        <v>86</v>
      </c>
      <c r="J40" s="34"/>
      <c r="K40" s="60" t="s">
        <v>86</v>
      </c>
    </row>
    <row r="41" spans="1:11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4.25">
      <c r="A43" s="32" t="s">
        <v>79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4" ht="12.75">
      <c r="A45" s="8" t="s">
        <v>132</v>
      </c>
      <c r="B45" s="8"/>
      <c r="C45" s="8"/>
      <c r="D45" s="8"/>
    </row>
    <row r="46" spans="1:4" ht="12.75">
      <c r="A46" s="8" t="s">
        <v>205</v>
      </c>
      <c r="B46" s="8"/>
      <c r="C46" s="8"/>
      <c r="D46" s="8"/>
    </row>
    <row r="51" ht="14.25">
      <c r="L51" s="2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1" t="s">
        <v>0</v>
      </c>
      <c r="B1" s="1"/>
      <c r="C1" s="1"/>
      <c r="D1" s="1"/>
      <c r="M1" s="53"/>
    </row>
    <row r="2" spans="1:13" ht="15.75">
      <c r="A2" s="2" t="s">
        <v>1</v>
      </c>
      <c r="B2" s="1"/>
      <c r="C2" s="1"/>
      <c r="D2" s="1"/>
      <c r="M2" s="53"/>
    </row>
    <row r="3" spans="1:13" ht="15.75">
      <c r="A3" s="1" t="s">
        <v>63</v>
      </c>
      <c r="B3" s="1"/>
      <c r="C3" s="1"/>
      <c r="D3" s="1"/>
      <c r="M3" s="53"/>
    </row>
    <row r="4" spans="1:4" ht="15">
      <c r="A4" s="9" t="s">
        <v>206</v>
      </c>
      <c r="B4" s="2"/>
      <c r="C4" s="2"/>
      <c r="D4" s="2"/>
    </row>
    <row r="7" spans="5:13" ht="15">
      <c r="E7" s="85" t="s">
        <v>26</v>
      </c>
      <c r="F7" s="85"/>
      <c r="G7" s="85"/>
      <c r="H7" s="85"/>
      <c r="I7" s="85"/>
      <c r="J7" s="9"/>
      <c r="K7" s="54" t="s">
        <v>27</v>
      </c>
      <c r="L7" s="55"/>
      <c r="M7" s="55"/>
    </row>
    <row r="9" spans="5:13" ht="12.75">
      <c r="E9" s="4"/>
      <c r="F9" s="4"/>
      <c r="G9" s="4"/>
      <c r="H9" s="4"/>
      <c r="I9" s="4" t="s">
        <v>28</v>
      </c>
      <c r="J9" s="4"/>
      <c r="K9" s="4" t="s">
        <v>11</v>
      </c>
      <c r="L9" s="4"/>
      <c r="M9" s="4"/>
    </row>
    <row r="10" spans="5:13" ht="12.75">
      <c r="E10" s="4" t="s">
        <v>23</v>
      </c>
      <c r="F10" s="4"/>
      <c r="G10" s="4" t="s">
        <v>23</v>
      </c>
      <c r="H10" s="4"/>
      <c r="I10" s="4" t="s">
        <v>29</v>
      </c>
      <c r="J10" s="4"/>
      <c r="K10" s="4" t="s">
        <v>30</v>
      </c>
      <c r="L10" s="4"/>
      <c r="M10" s="4"/>
    </row>
    <row r="11" spans="5:13" ht="12.75">
      <c r="E11" s="4" t="s">
        <v>24</v>
      </c>
      <c r="F11" s="4"/>
      <c r="G11" s="4" t="s">
        <v>25</v>
      </c>
      <c r="H11" s="4"/>
      <c r="I11" s="4" t="s">
        <v>80</v>
      </c>
      <c r="J11" s="4"/>
      <c r="K11" s="4" t="s">
        <v>31</v>
      </c>
      <c r="L11" s="4"/>
      <c r="M11" s="4" t="s">
        <v>32</v>
      </c>
    </row>
    <row r="12" spans="5:13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</row>
    <row r="13" spans="5:13" ht="12.75"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>
      <c r="A14" s="9" t="s">
        <v>207</v>
      </c>
      <c r="B14" s="9"/>
      <c r="C14" s="9"/>
      <c r="D14" s="9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12" t="s">
        <v>208</v>
      </c>
      <c r="B15" s="12"/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4.25">
      <c r="A16" s="2"/>
      <c r="B16" s="2"/>
      <c r="C16" s="2"/>
      <c r="D16" s="2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4.25">
      <c r="A17" s="2" t="s">
        <v>209</v>
      </c>
      <c r="B17" s="2"/>
      <c r="C17" s="2"/>
      <c r="D17" s="2"/>
      <c r="E17" s="30">
        <f>+'BS'!F33</f>
        <v>40734</v>
      </c>
      <c r="F17" s="30"/>
      <c r="G17" s="30">
        <f>+'BS'!F34</f>
        <v>7628</v>
      </c>
      <c r="H17" s="23"/>
      <c r="I17" s="23">
        <f>+'BS'!F35</f>
        <v>8664</v>
      </c>
      <c r="J17" s="23"/>
      <c r="K17" s="30">
        <f>+'BS'!F36</f>
        <v>-43584</v>
      </c>
      <c r="L17" s="30"/>
      <c r="M17" s="30">
        <f>SUM(E17:K17)</f>
        <v>13442</v>
      </c>
    </row>
    <row r="18" spans="1:13" ht="14.25">
      <c r="A18" s="2"/>
      <c r="B18" s="2"/>
      <c r="C18" s="2"/>
      <c r="D18" s="2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4.25">
      <c r="A19" s="2" t="s">
        <v>259</v>
      </c>
      <c r="B19" s="2"/>
      <c r="C19" s="2"/>
      <c r="D19" s="2"/>
      <c r="E19" s="23">
        <v>0</v>
      </c>
      <c r="F19" s="23"/>
      <c r="G19" s="23">
        <v>0</v>
      </c>
      <c r="H19" s="23"/>
      <c r="I19" s="23">
        <v>0</v>
      </c>
      <c r="J19" s="23"/>
      <c r="K19" s="30">
        <f>+'P&amp;L'!I31</f>
        <v>-1317</v>
      </c>
      <c r="L19" s="23"/>
      <c r="M19" s="30">
        <f>SUM(E19:K19)</f>
        <v>-1317</v>
      </c>
    </row>
    <row r="20" spans="1:13" ht="14.25">
      <c r="A20" s="2"/>
      <c r="B20" s="2"/>
      <c r="C20" s="2"/>
      <c r="D20" s="2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4.25">
      <c r="A21" s="2" t="s">
        <v>210</v>
      </c>
      <c r="B21" s="2"/>
      <c r="C21" s="2"/>
      <c r="D21" s="2"/>
      <c r="E21" s="45">
        <f>SUM(E17:E20)</f>
        <v>40734</v>
      </c>
      <c r="F21" s="30"/>
      <c r="G21" s="45">
        <f>SUM(G17:G20)</f>
        <v>7628</v>
      </c>
      <c r="H21" s="23"/>
      <c r="I21" s="45">
        <f>SUM(I17:I20)</f>
        <v>8664</v>
      </c>
      <c r="J21" s="23"/>
      <c r="K21" s="45">
        <f>SUM(K17:K20)</f>
        <v>-44901</v>
      </c>
      <c r="L21" s="30"/>
      <c r="M21" s="45">
        <f>SUM(M17:M20)</f>
        <v>12125</v>
      </c>
    </row>
    <row r="22" spans="1:13" ht="14.2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4.25">
      <c r="A23" s="2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9" t="str">
        <f>+A14</f>
        <v>3 months </v>
      </c>
      <c r="B24" s="9"/>
      <c r="C24" s="9"/>
      <c r="D24" s="9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">
      <c r="A25" s="12" t="s">
        <v>211</v>
      </c>
      <c r="B25" s="12"/>
      <c r="C25" s="12"/>
      <c r="D25" s="12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4.25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4.25">
      <c r="A27" s="2" t="s">
        <v>169</v>
      </c>
      <c r="B27" s="2"/>
      <c r="C27" s="2"/>
      <c r="D27" s="2"/>
      <c r="E27" s="30">
        <v>40734</v>
      </c>
      <c r="F27" s="30"/>
      <c r="G27" s="30">
        <v>7628</v>
      </c>
      <c r="H27" s="30"/>
      <c r="I27" s="30">
        <v>5280</v>
      </c>
      <c r="J27" s="30"/>
      <c r="K27" s="30">
        <v>-41641</v>
      </c>
      <c r="L27" s="30"/>
      <c r="M27" s="30">
        <f>SUM(E27:K27)</f>
        <v>12001</v>
      </c>
    </row>
    <row r="28" spans="1:13" ht="14.25">
      <c r="A28" s="2"/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4.25">
      <c r="A29" s="2" t="s">
        <v>259</v>
      </c>
      <c r="B29" s="2"/>
      <c r="C29" s="2"/>
      <c r="D29" s="2"/>
      <c r="E29" s="23">
        <v>0</v>
      </c>
      <c r="F29" s="23"/>
      <c r="G29" s="23">
        <v>0</v>
      </c>
      <c r="H29" s="23"/>
      <c r="I29" s="23">
        <v>0</v>
      </c>
      <c r="J29" s="23"/>
      <c r="K29" s="30">
        <f>+'P&amp;L'!K31</f>
        <v>-601</v>
      </c>
      <c r="L29" s="23"/>
      <c r="M29" s="30">
        <f>SUM(E29:K29)</f>
        <v>-601</v>
      </c>
    </row>
    <row r="30" spans="1:13" ht="14.25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>
      <c r="A31" s="2" t="s">
        <v>212</v>
      </c>
      <c r="B31" s="2"/>
      <c r="C31" s="2"/>
      <c r="D31" s="2"/>
      <c r="E31" s="45">
        <f>SUM(E27:E30)</f>
        <v>40734</v>
      </c>
      <c r="F31" s="30"/>
      <c r="G31" s="45">
        <f>SUM(G27:G30)</f>
        <v>7628</v>
      </c>
      <c r="H31" s="23"/>
      <c r="I31" s="45">
        <f>SUM(I27:I30)</f>
        <v>5280</v>
      </c>
      <c r="J31" s="23"/>
      <c r="K31" s="45">
        <f>SUM(K27:K30)</f>
        <v>-42242</v>
      </c>
      <c r="L31" s="30"/>
      <c r="M31" s="45">
        <f>SUM(M27:M30)</f>
        <v>11400</v>
      </c>
    </row>
    <row r="32" spans="1:13" ht="14.25">
      <c r="A32" s="2"/>
      <c r="B32" s="2"/>
      <c r="C32" s="2"/>
      <c r="D32" s="2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4.25">
      <c r="A33" s="2"/>
      <c r="B33" s="2"/>
      <c r="C33" s="2"/>
      <c r="D33" s="2"/>
      <c r="E33" s="23"/>
      <c r="F33" s="23"/>
      <c r="G33" s="23"/>
      <c r="H33" s="23"/>
      <c r="I33" s="23"/>
      <c r="J33" s="23"/>
      <c r="K33" s="23"/>
      <c r="L33" s="23"/>
      <c r="M33" s="23"/>
    </row>
    <row r="34" spans="1:4" ht="14.25">
      <c r="A34" s="13" t="s">
        <v>89</v>
      </c>
      <c r="B34" s="13"/>
      <c r="C34" s="13"/>
      <c r="D34" s="13"/>
    </row>
    <row r="35" spans="1:4" ht="14.25">
      <c r="A35" s="13" t="s">
        <v>213</v>
      </c>
      <c r="B35" s="13"/>
      <c r="C35" s="13"/>
      <c r="D35" s="13"/>
    </row>
  </sheetData>
  <sheetProtection/>
  <mergeCells count="1">
    <mergeCell ref="E7:I7"/>
  </mergeCells>
  <printOptions/>
  <pageMargins left="0.66" right="0.27" top="0.96" bottom="0.72" header="0.5" footer="0.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36">
      <selection activeCell="A2" sqref="A2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3"/>
    </row>
    <row r="2" spans="1:3" ht="14.25">
      <c r="A2" s="2" t="s">
        <v>1</v>
      </c>
      <c r="B2" s="2"/>
      <c r="C2" s="2"/>
    </row>
    <row r="3" spans="1:3" ht="15.75">
      <c r="A3" s="1" t="s">
        <v>131</v>
      </c>
      <c r="B3" s="2"/>
      <c r="C3" s="2"/>
    </row>
    <row r="4" spans="1:3" ht="15">
      <c r="A4" s="9" t="s">
        <v>206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10" t="s">
        <v>214</v>
      </c>
      <c r="J6" s="10" t="str">
        <f>+H6</f>
        <v>3 months</v>
      </c>
    </row>
    <row r="7" spans="1:10" ht="15">
      <c r="A7" s="2"/>
      <c r="B7" s="2"/>
      <c r="C7" s="2"/>
      <c r="D7" s="2"/>
      <c r="H7" s="15" t="s">
        <v>64</v>
      </c>
      <c r="J7" s="15" t="s">
        <v>64</v>
      </c>
    </row>
    <row r="8" spans="1:10" ht="15">
      <c r="A8" s="2"/>
      <c r="B8" s="2"/>
      <c r="C8" s="2"/>
      <c r="D8" s="2"/>
      <c r="H8" s="20" t="s">
        <v>201</v>
      </c>
      <c r="J8" s="20" t="s">
        <v>204</v>
      </c>
    </row>
    <row r="9" spans="1:10" ht="15">
      <c r="A9" s="2"/>
      <c r="B9" s="2"/>
      <c r="C9" s="2"/>
      <c r="D9" s="2"/>
      <c r="H9" s="10" t="s">
        <v>5</v>
      </c>
      <c r="J9" s="10" t="s">
        <v>5</v>
      </c>
    </row>
    <row r="10" spans="1:7" ht="12.75">
      <c r="A10" s="11" t="s">
        <v>69</v>
      </c>
      <c r="G10" s="22"/>
    </row>
    <row r="11" spans="1:12" ht="12.75">
      <c r="A11" s="11" t="s">
        <v>33</v>
      </c>
      <c r="H11" s="47">
        <f>+'P&amp;L'!I23</f>
        <v>-1317</v>
      </c>
      <c r="J11" s="47">
        <f>+'P&amp;L'!K23</f>
        <v>-597</v>
      </c>
      <c r="L11" s="22"/>
    </row>
    <row r="12" spans="1:10" ht="12.75">
      <c r="A12" t="s">
        <v>70</v>
      </c>
      <c r="H12" s="47"/>
      <c r="J12" s="47"/>
    </row>
    <row r="13" spans="2:12" ht="12.75">
      <c r="B13" t="s">
        <v>123</v>
      </c>
      <c r="H13" s="47">
        <v>10</v>
      </c>
      <c r="J13" s="47">
        <v>9</v>
      </c>
      <c r="L13" s="22"/>
    </row>
    <row r="14" spans="2:10" ht="12.75">
      <c r="B14" t="s">
        <v>71</v>
      </c>
      <c r="H14" s="47">
        <v>301</v>
      </c>
      <c r="J14" s="47">
        <v>330</v>
      </c>
    </row>
    <row r="15" spans="2:10" ht="12.75">
      <c r="B15" t="s">
        <v>122</v>
      </c>
      <c r="H15" s="47">
        <v>25</v>
      </c>
      <c r="J15" s="47">
        <v>21</v>
      </c>
    </row>
    <row r="16" spans="2:10" ht="12.75">
      <c r="B16" t="s">
        <v>90</v>
      </c>
      <c r="H16" s="47">
        <v>-45</v>
      </c>
      <c r="J16" s="47">
        <v>-22</v>
      </c>
    </row>
    <row r="17" spans="2:10" ht="12.75">
      <c r="B17" t="s">
        <v>72</v>
      </c>
      <c r="H17" s="48">
        <v>111</v>
      </c>
      <c r="I17" s="62"/>
      <c r="J17" s="48">
        <v>128</v>
      </c>
    </row>
    <row r="18" spans="1:10" ht="12.75">
      <c r="A18" s="11" t="s">
        <v>194</v>
      </c>
      <c r="H18" s="47">
        <f>SUM(H11:H17)</f>
        <v>-915</v>
      </c>
      <c r="J18" s="47">
        <f>SUM(J11:J17)</f>
        <v>-131</v>
      </c>
    </row>
    <row r="19" spans="1:12" ht="12.75">
      <c r="A19" s="14" t="s">
        <v>241</v>
      </c>
      <c r="H19" s="47">
        <v>214</v>
      </c>
      <c r="J19" s="47">
        <v>155</v>
      </c>
      <c r="L19" s="22"/>
    </row>
    <row r="20" spans="1:12" ht="12.75">
      <c r="A20" t="s">
        <v>197</v>
      </c>
      <c r="H20" s="47">
        <v>829</v>
      </c>
      <c r="J20" s="47">
        <v>-80</v>
      </c>
      <c r="L20" s="22"/>
    </row>
    <row r="21" spans="1:12" ht="12.75">
      <c r="A21" t="s">
        <v>242</v>
      </c>
      <c r="H21" s="47">
        <v>-37</v>
      </c>
      <c r="J21" s="47">
        <v>81</v>
      </c>
      <c r="L21" s="22"/>
    </row>
    <row r="22" spans="1:12" ht="12.75">
      <c r="A22" t="s">
        <v>177</v>
      </c>
      <c r="H22" s="47">
        <v>-197</v>
      </c>
      <c r="J22" s="47">
        <v>-465</v>
      </c>
      <c r="L22" s="22"/>
    </row>
    <row r="23" spans="1:12" ht="12.75">
      <c r="A23" t="s">
        <v>243</v>
      </c>
      <c r="H23" s="47">
        <v>42</v>
      </c>
      <c r="J23" s="47">
        <v>318</v>
      </c>
      <c r="L23" s="22"/>
    </row>
    <row r="24" spans="1:13" ht="12.75">
      <c r="A24" t="s">
        <v>244</v>
      </c>
      <c r="H24" s="48">
        <v>79</v>
      </c>
      <c r="J24" s="48">
        <v>2</v>
      </c>
      <c r="L24" s="22"/>
      <c r="M24" s="22"/>
    </row>
    <row r="25" spans="1:10" ht="12.75">
      <c r="A25" s="11" t="s">
        <v>176</v>
      </c>
      <c r="H25" s="47">
        <f>SUM(H18:H24)</f>
        <v>15</v>
      </c>
      <c r="J25" s="47">
        <f>SUM(J18:J24)</f>
        <v>-120</v>
      </c>
    </row>
    <row r="26" spans="1:10" ht="12.75">
      <c r="A26" s="14" t="s">
        <v>34</v>
      </c>
      <c r="H26" s="47">
        <v>-23</v>
      </c>
      <c r="J26" s="47">
        <v>-25</v>
      </c>
    </row>
    <row r="27" spans="1:10" ht="12.75">
      <c r="A27" s="14" t="s">
        <v>217</v>
      </c>
      <c r="H27" s="61">
        <v>-7</v>
      </c>
      <c r="I27" s="62"/>
      <c r="J27" s="61">
        <v>-70</v>
      </c>
    </row>
    <row r="28" spans="1:10" ht="12.75">
      <c r="A28" s="14" t="s">
        <v>175</v>
      </c>
      <c r="H28" s="48">
        <v>0</v>
      </c>
      <c r="J28" s="48">
        <v>-4</v>
      </c>
    </row>
    <row r="29" spans="1:10" ht="12.75">
      <c r="A29" s="11" t="s">
        <v>245</v>
      </c>
      <c r="H29" s="47">
        <f>SUM(H25:H28)</f>
        <v>-15</v>
      </c>
      <c r="J29" s="47">
        <f>SUM(J25:J28)</f>
        <v>-219</v>
      </c>
    </row>
    <row r="30" spans="1:10" ht="12.75">
      <c r="A30" s="11"/>
      <c r="H30" s="47"/>
      <c r="J30" s="47"/>
    </row>
    <row r="31" spans="1:10" ht="12.75">
      <c r="A31" s="11" t="s">
        <v>73</v>
      </c>
      <c r="H31" s="47"/>
      <c r="J31" s="47"/>
    </row>
    <row r="32" spans="1:10" ht="12.75">
      <c r="A32" t="s">
        <v>74</v>
      </c>
      <c r="H32" s="49">
        <v>0</v>
      </c>
      <c r="J32" s="49">
        <v>-57</v>
      </c>
    </row>
    <row r="33" spans="1:10" ht="12.75">
      <c r="A33" s="14" t="s">
        <v>91</v>
      </c>
      <c r="H33" s="50">
        <v>45</v>
      </c>
      <c r="J33" s="50">
        <v>22</v>
      </c>
    </row>
    <row r="34" spans="1:10" ht="12.75">
      <c r="A34" s="11" t="s">
        <v>246</v>
      </c>
      <c r="H34" s="47">
        <f>SUM(H32:H33)</f>
        <v>45</v>
      </c>
      <c r="J34" s="47">
        <f>SUM(J32:J33)</f>
        <v>-35</v>
      </c>
    </row>
    <row r="35" spans="8:10" ht="12.75">
      <c r="H35" s="47"/>
      <c r="J35" s="47"/>
    </row>
    <row r="36" spans="1:10" ht="12.75">
      <c r="A36" s="11" t="s">
        <v>75</v>
      </c>
      <c r="H36" s="47"/>
      <c r="J36" s="47"/>
    </row>
    <row r="37" spans="1:10" ht="12.75">
      <c r="A37" s="14" t="s">
        <v>216</v>
      </c>
      <c r="H37" s="49">
        <v>-7</v>
      </c>
      <c r="J37" s="49">
        <v>-8</v>
      </c>
    </row>
    <row r="38" spans="1:10" ht="12.75">
      <c r="A38" s="14" t="s">
        <v>240</v>
      </c>
      <c r="H38" s="50">
        <v>-2</v>
      </c>
      <c r="J38" s="50">
        <v>-1</v>
      </c>
    </row>
    <row r="39" spans="1:10" ht="12.75">
      <c r="A39" s="11" t="s">
        <v>174</v>
      </c>
      <c r="H39" s="47">
        <f>SUM(H37:H38)</f>
        <v>-9</v>
      </c>
      <c r="J39" s="47">
        <f>SUM(J37:J38)</f>
        <v>-9</v>
      </c>
    </row>
    <row r="40" spans="8:10" ht="12.75">
      <c r="H40" s="48"/>
      <c r="J40" s="48"/>
    </row>
    <row r="41" spans="1:10" ht="12.75">
      <c r="A41" s="11" t="s">
        <v>247</v>
      </c>
      <c r="H41" s="47">
        <f>+H39+H34+H29</f>
        <v>21</v>
      </c>
      <c r="J41" s="47">
        <f>+J39+J34+J29</f>
        <v>-263</v>
      </c>
    </row>
    <row r="42" spans="1:10" ht="12.75">
      <c r="A42" s="11"/>
      <c r="H42" s="47"/>
      <c r="J42" s="47"/>
    </row>
    <row r="43" spans="1:10" ht="12.75">
      <c r="A43" s="11" t="s">
        <v>87</v>
      </c>
      <c r="H43" s="47">
        <v>-368</v>
      </c>
      <c r="J43" s="47">
        <v>-280</v>
      </c>
    </row>
    <row r="44" spans="1:10" ht="12.75">
      <c r="A44" s="11"/>
      <c r="H44" s="47"/>
      <c r="J44" s="47"/>
    </row>
    <row r="45" spans="1:10" ht="13.5" thickBot="1">
      <c r="A45" s="11" t="s">
        <v>215</v>
      </c>
      <c r="H45" s="51">
        <f>SUM(H41:H44)</f>
        <v>-347</v>
      </c>
      <c r="J45" s="51">
        <f>SUM(J41:J44)</f>
        <v>-543</v>
      </c>
    </row>
    <row r="46" spans="8:10" ht="13.5" thickTop="1">
      <c r="H46" s="47"/>
      <c r="J46" s="47"/>
    </row>
    <row r="47" spans="1:10" ht="12.75">
      <c r="A47" s="11" t="s">
        <v>76</v>
      </c>
      <c r="H47" s="47"/>
      <c r="J47" s="47"/>
    </row>
    <row r="48" spans="8:10" ht="12.75">
      <c r="H48" s="47"/>
      <c r="J48" s="47"/>
    </row>
    <row r="49" spans="2:10" ht="12.75">
      <c r="B49" t="s">
        <v>98</v>
      </c>
      <c r="H49" s="47">
        <f>+'BS'!D23</f>
        <v>389</v>
      </c>
      <c r="J49" s="47">
        <v>378</v>
      </c>
    </row>
    <row r="50" spans="2:10" ht="12.75">
      <c r="B50" t="s">
        <v>8</v>
      </c>
      <c r="H50" s="61">
        <f>+'BS'!D24</f>
        <v>105</v>
      </c>
      <c r="I50" s="62"/>
      <c r="J50" s="61">
        <v>127</v>
      </c>
    </row>
    <row r="51" spans="2:10" ht="12.75">
      <c r="B51" t="s">
        <v>115</v>
      </c>
      <c r="H51" s="48">
        <f>-notes!H114</f>
        <v>-841</v>
      </c>
      <c r="J51" s="48">
        <v>-1048</v>
      </c>
    </row>
    <row r="52" spans="8:10" ht="13.5" thickBot="1">
      <c r="H52" s="51">
        <f>SUM(H49:H51)</f>
        <v>-347</v>
      </c>
      <c r="I52" s="62"/>
      <c r="J52" s="51">
        <f>SUM(J49:J51)</f>
        <v>-543</v>
      </c>
    </row>
    <row r="53" spans="5:8" ht="15" thickTop="1">
      <c r="E53" s="5"/>
      <c r="H53" s="46"/>
    </row>
    <row r="54" spans="5:10" ht="12.75">
      <c r="E54" s="3"/>
      <c r="H54" s="47"/>
      <c r="J54" s="47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71">
      <selection activeCell="A188" sqref="A188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8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53"/>
    </row>
    <row r="2" ht="14.25">
      <c r="A2" s="2" t="s">
        <v>1</v>
      </c>
    </row>
    <row r="3" spans="1:9" ht="15">
      <c r="A3" s="17" t="s">
        <v>218</v>
      </c>
      <c r="B3" s="2"/>
      <c r="C3" s="2"/>
      <c r="D3" s="2"/>
      <c r="E3" s="2"/>
      <c r="F3" s="2"/>
      <c r="G3" s="2"/>
      <c r="H3" s="2"/>
      <c r="I3" s="2"/>
    </row>
    <row r="4" spans="1:9" ht="15">
      <c r="A4" s="17"/>
      <c r="B4" s="2"/>
      <c r="C4" s="2"/>
      <c r="D4" s="2"/>
      <c r="E4" s="2"/>
      <c r="F4" s="2"/>
      <c r="G4" s="2"/>
      <c r="H4" s="2"/>
      <c r="I4" s="2"/>
    </row>
    <row r="5" spans="1:9" ht="15">
      <c r="A5" s="9" t="s">
        <v>35</v>
      </c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83">
        <v>1</v>
      </c>
      <c r="B7" s="9" t="s">
        <v>36</v>
      </c>
      <c r="C7" s="2"/>
      <c r="D7" s="2"/>
      <c r="E7" s="2"/>
      <c r="F7" s="2"/>
      <c r="G7" s="2"/>
      <c r="H7" s="2"/>
      <c r="I7" s="2"/>
    </row>
    <row r="8" spans="1:9" ht="15">
      <c r="A8" s="75"/>
      <c r="B8" s="2" t="s">
        <v>223</v>
      </c>
      <c r="C8" s="2"/>
      <c r="D8" s="2"/>
      <c r="E8" s="2"/>
      <c r="F8" s="2"/>
      <c r="G8" s="2"/>
      <c r="H8" s="2"/>
      <c r="I8" s="2"/>
    </row>
    <row r="9" spans="1:9" ht="15">
      <c r="A9" s="75"/>
      <c r="B9" s="2" t="s">
        <v>224</v>
      </c>
      <c r="C9" s="2"/>
      <c r="D9" s="2"/>
      <c r="E9" s="2"/>
      <c r="F9" s="2"/>
      <c r="G9" s="2"/>
      <c r="H9" s="2"/>
      <c r="I9" s="2"/>
    </row>
    <row r="10" spans="1:9" ht="15">
      <c r="A10" s="75"/>
      <c r="B10" s="2" t="s">
        <v>225</v>
      </c>
      <c r="C10" s="2"/>
      <c r="D10" s="2"/>
      <c r="E10" s="2"/>
      <c r="F10" s="2"/>
      <c r="G10" s="2"/>
      <c r="H10" s="2"/>
      <c r="I10" s="2"/>
    </row>
    <row r="11" spans="1:9" ht="15">
      <c r="A11" s="75"/>
      <c r="B11" s="2" t="s">
        <v>226</v>
      </c>
      <c r="C11" s="2"/>
      <c r="D11" s="2"/>
      <c r="E11" s="2"/>
      <c r="F11" s="2"/>
      <c r="G11" s="2"/>
      <c r="H11" s="2"/>
      <c r="I11" s="2"/>
    </row>
    <row r="12" spans="1:9" ht="15">
      <c r="A12" s="75"/>
      <c r="B12" s="2" t="s">
        <v>227</v>
      </c>
      <c r="C12" s="2"/>
      <c r="D12" s="2"/>
      <c r="E12" s="2"/>
      <c r="F12" s="2"/>
      <c r="G12" s="2"/>
      <c r="H12" s="2"/>
      <c r="I12" s="2"/>
    </row>
    <row r="13" spans="1:9" ht="15">
      <c r="A13" s="75"/>
      <c r="B13" s="2" t="s">
        <v>228</v>
      </c>
      <c r="C13" s="2"/>
      <c r="D13" s="2"/>
      <c r="E13" s="2"/>
      <c r="F13" s="2"/>
      <c r="G13" s="2"/>
      <c r="H13" s="2"/>
      <c r="I13" s="2"/>
    </row>
    <row r="14" spans="1:9" ht="15">
      <c r="A14" s="75"/>
      <c r="B14" s="2"/>
      <c r="C14" s="2"/>
      <c r="D14" s="2"/>
      <c r="E14" s="2"/>
      <c r="F14" s="2"/>
      <c r="G14" s="2"/>
      <c r="H14" s="2"/>
      <c r="I14" s="2"/>
    </row>
    <row r="15" spans="1:9" ht="15">
      <c r="A15" s="75"/>
      <c r="B15" s="2" t="s">
        <v>233</v>
      </c>
      <c r="C15" s="2"/>
      <c r="D15" s="2"/>
      <c r="E15" s="2"/>
      <c r="F15" s="2"/>
      <c r="G15" s="2"/>
      <c r="H15" s="2"/>
      <c r="I15" s="2"/>
    </row>
    <row r="16" spans="1:9" ht="15">
      <c r="A16" s="75"/>
      <c r="B16" s="2" t="s">
        <v>234</v>
      </c>
      <c r="C16" s="2"/>
      <c r="D16" s="2"/>
      <c r="E16" s="2"/>
      <c r="F16" s="2"/>
      <c r="G16" s="2"/>
      <c r="H16" s="2"/>
      <c r="I16" s="2"/>
    </row>
    <row r="17" spans="1:9" ht="15">
      <c r="A17" s="75"/>
      <c r="B17" s="2"/>
      <c r="C17" s="2"/>
      <c r="D17" s="2"/>
      <c r="E17" s="2"/>
      <c r="F17" s="2"/>
      <c r="G17" s="2"/>
      <c r="H17" s="2"/>
      <c r="I17" s="2"/>
    </row>
    <row r="18" spans="1:9" ht="15">
      <c r="A18" s="75"/>
      <c r="B18" s="2" t="s">
        <v>229</v>
      </c>
      <c r="C18" s="2"/>
      <c r="D18" s="2"/>
      <c r="E18" s="2"/>
      <c r="F18" s="2"/>
      <c r="G18" s="2"/>
      <c r="H18" s="2"/>
      <c r="I18" s="2"/>
    </row>
    <row r="19" spans="1:9" ht="15">
      <c r="A19" s="75"/>
      <c r="B19" s="2" t="s">
        <v>230</v>
      </c>
      <c r="C19" s="2"/>
      <c r="D19" s="2"/>
      <c r="E19" s="2"/>
      <c r="F19" s="2"/>
      <c r="G19" s="2"/>
      <c r="H19" s="2"/>
      <c r="I19" s="2"/>
    </row>
    <row r="20" spans="1:9" ht="15">
      <c r="A20" s="75"/>
      <c r="B20" s="2" t="s">
        <v>231</v>
      </c>
      <c r="C20" s="2"/>
      <c r="D20" s="2"/>
      <c r="E20" s="2"/>
      <c r="F20" s="2"/>
      <c r="G20" s="2"/>
      <c r="H20" s="2"/>
      <c r="I20" s="2"/>
    </row>
    <row r="21" spans="1:9" ht="15">
      <c r="A21" s="75"/>
      <c r="B21" s="2" t="s">
        <v>232</v>
      </c>
      <c r="C21" s="2"/>
      <c r="D21" s="2"/>
      <c r="E21" s="2"/>
      <c r="F21" s="2"/>
      <c r="G21" s="2"/>
      <c r="H21" s="2"/>
      <c r="I21" s="2"/>
    </row>
    <row r="22" spans="1:9" ht="15">
      <c r="A22" s="75"/>
      <c r="B22" s="2" t="s">
        <v>221</v>
      </c>
      <c r="C22" s="2"/>
      <c r="D22" s="2"/>
      <c r="E22" s="2"/>
      <c r="F22" s="2"/>
      <c r="G22" s="2"/>
      <c r="H22" s="2"/>
      <c r="I22" s="2"/>
    </row>
    <row r="23" spans="1:9" ht="15">
      <c r="A23" s="75"/>
      <c r="B23" s="2"/>
      <c r="C23" s="2"/>
      <c r="D23" s="2"/>
      <c r="E23" s="2"/>
      <c r="F23" s="2"/>
      <c r="G23" s="2"/>
      <c r="H23" s="2"/>
      <c r="I23" s="2"/>
    </row>
    <row r="24" spans="1:9" ht="15">
      <c r="A24" s="83">
        <v>2</v>
      </c>
      <c r="B24" s="9" t="s">
        <v>37</v>
      </c>
      <c r="C24" s="2"/>
      <c r="D24" s="2"/>
      <c r="E24" s="2"/>
      <c r="F24" s="2"/>
      <c r="G24" s="2"/>
      <c r="H24" s="2"/>
      <c r="I24" s="2"/>
    </row>
    <row r="25" spans="1:9" ht="15">
      <c r="A25" s="75"/>
      <c r="B25" s="18" t="s">
        <v>145</v>
      </c>
      <c r="C25" s="2"/>
      <c r="D25" s="2"/>
      <c r="E25" s="2"/>
      <c r="F25" s="2"/>
      <c r="G25" s="2"/>
      <c r="H25" s="2"/>
      <c r="I25" s="2"/>
    </row>
    <row r="26" spans="1:9" ht="15">
      <c r="A26" s="75"/>
      <c r="B26" s="18"/>
      <c r="C26" s="2"/>
      <c r="D26" s="2"/>
      <c r="E26" s="2"/>
      <c r="F26" s="2"/>
      <c r="G26" s="2"/>
      <c r="H26" s="2"/>
      <c r="I26" s="2"/>
    </row>
    <row r="27" spans="1:9" ht="15">
      <c r="A27" s="83">
        <v>3</v>
      </c>
      <c r="B27" s="9" t="s">
        <v>38</v>
      </c>
      <c r="C27" s="2"/>
      <c r="D27" s="2"/>
      <c r="E27" s="2"/>
      <c r="F27" s="2"/>
      <c r="G27" s="2"/>
      <c r="H27" s="2"/>
      <c r="I27" s="2"/>
    </row>
    <row r="28" spans="1:9" ht="15">
      <c r="A28" s="75"/>
      <c r="B28" s="18" t="s">
        <v>146</v>
      </c>
      <c r="C28" s="2"/>
      <c r="D28" s="2"/>
      <c r="E28" s="2"/>
      <c r="F28" s="2"/>
      <c r="G28" s="2"/>
      <c r="H28" s="2"/>
      <c r="I28" s="2"/>
    </row>
    <row r="29" spans="1:9" ht="15">
      <c r="A29" s="75"/>
      <c r="B29" s="2" t="s">
        <v>147</v>
      </c>
      <c r="C29" s="2"/>
      <c r="D29" s="2"/>
      <c r="E29" s="2"/>
      <c r="F29" s="2"/>
      <c r="G29" s="2"/>
      <c r="H29" s="2"/>
      <c r="I29" s="2"/>
    </row>
    <row r="30" spans="1:9" ht="15">
      <c r="A30" s="75"/>
      <c r="B30" s="2"/>
      <c r="C30" s="2"/>
      <c r="D30" s="2"/>
      <c r="E30" s="2"/>
      <c r="F30" s="2"/>
      <c r="G30" s="2"/>
      <c r="H30" s="2"/>
      <c r="I30" s="2"/>
    </row>
    <row r="31" spans="1:9" ht="15">
      <c r="A31" s="83">
        <v>4</v>
      </c>
      <c r="B31" s="9" t="s">
        <v>78</v>
      </c>
      <c r="C31" s="2"/>
      <c r="D31" s="2"/>
      <c r="E31" s="2"/>
      <c r="F31" s="2"/>
      <c r="G31" s="2"/>
      <c r="H31" s="2"/>
      <c r="I31" s="2"/>
    </row>
    <row r="32" spans="1:9" ht="15">
      <c r="A32" s="83"/>
      <c r="B32" s="2" t="s">
        <v>148</v>
      </c>
      <c r="C32" s="2"/>
      <c r="D32" s="2"/>
      <c r="E32" s="2"/>
      <c r="F32" s="2"/>
      <c r="G32" s="2"/>
      <c r="H32" s="2"/>
      <c r="I32" s="2"/>
    </row>
    <row r="33" spans="1:9" ht="15">
      <c r="A33" s="75"/>
      <c r="B33" s="2" t="s">
        <v>149</v>
      </c>
      <c r="C33" s="2"/>
      <c r="D33" s="2"/>
      <c r="E33" s="2"/>
      <c r="F33" s="2"/>
      <c r="G33" s="2"/>
      <c r="H33" s="2"/>
      <c r="I33" s="2"/>
    </row>
    <row r="34" spans="1:9" ht="15">
      <c r="A34" s="75"/>
      <c r="B34" s="2"/>
      <c r="C34" s="2"/>
      <c r="D34" s="2"/>
      <c r="E34" s="2"/>
      <c r="F34" s="2"/>
      <c r="G34" s="2"/>
      <c r="H34" s="2"/>
      <c r="I34" s="2"/>
    </row>
    <row r="35" spans="1:9" ht="15">
      <c r="A35" s="83">
        <v>5</v>
      </c>
      <c r="B35" s="9" t="s">
        <v>39</v>
      </c>
      <c r="C35" s="2"/>
      <c r="D35" s="2"/>
      <c r="E35" s="2"/>
      <c r="F35" s="2"/>
      <c r="G35" s="2"/>
      <c r="H35" s="2"/>
      <c r="I35" s="2"/>
    </row>
    <row r="36" spans="1:9" ht="15">
      <c r="A36" s="75"/>
      <c r="B36" s="2" t="s">
        <v>150</v>
      </c>
      <c r="C36" s="2"/>
      <c r="D36" s="2"/>
      <c r="E36" s="2"/>
      <c r="F36" s="2"/>
      <c r="G36" s="2"/>
      <c r="H36" s="2"/>
      <c r="I36" s="2"/>
    </row>
    <row r="37" spans="1:9" ht="15">
      <c r="A37" s="75"/>
      <c r="B37" s="2" t="s">
        <v>151</v>
      </c>
      <c r="C37" s="2"/>
      <c r="D37" s="2"/>
      <c r="E37" s="2"/>
      <c r="F37" s="2"/>
      <c r="G37" s="2"/>
      <c r="H37" s="2"/>
      <c r="I37" s="2"/>
    </row>
    <row r="38" spans="1:9" ht="15">
      <c r="A38" s="75"/>
      <c r="B38" s="18"/>
      <c r="C38" s="2"/>
      <c r="D38" s="2"/>
      <c r="E38" s="2"/>
      <c r="F38" s="2"/>
      <c r="G38" s="2"/>
      <c r="H38" s="2"/>
      <c r="I38" s="2"/>
    </row>
    <row r="39" spans="1:9" ht="15">
      <c r="A39" s="84">
        <v>6</v>
      </c>
      <c r="B39" s="56" t="s">
        <v>40</v>
      </c>
      <c r="C39" s="2"/>
      <c r="D39" s="2"/>
      <c r="E39" s="2"/>
      <c r="F39" s="2"/>
      <c r="G39" s="2"/>
      <c r="H39" s="2"/>
      <c r="I39" s="2"/>
    </row>
    <row r="40" spans="1:9" ht="15">
      <c r="A40" s="75"/>
      <c r="B40" s="18" t="s">
        <v>152</v>
      </c>
      <c r="C40" s="2"/>
      <c r="D40" s="2"/>
      <c r="E40" s="2"/>
      <c r="F40" s="2"/>
      <c r="G40" s="2"/>
      <c r="H40" s="2"/>
      <c r="I40" s="2"/>
    </row>
    <row r="41" spans="1:9" ht="15">
      <c r="A41" s="75"/>
      <c r="B41" s="18" t="s">
        <v>153</v>
      </c>
      <c r="C41" s="2"/>
      <c r="D41" s="2"/>
      <c r="E41" s="2"/>
      <c r="F41" s="2"/>
      <c r="G41" s="2"/>
      <c r="H41" s="2"/>
      <c r="I41" s="2"/>
    </row>
    <row r="42" spans="1:9" ht="15">
      <c r="A42" s="75"/>
      <c r="C42" s="18"/>
      <c r="D42" s="2"/>
      <c r="E42" s="2"/>
      <c r="F42" s="2"/>
      <c r="G42" s="2"/>
      <c r="H42" s="2"/>
      <c r="I42" s="2"/>
    </row>
    <row r="43" spans="1:9" ht="15">
      <c r="A43" s="83">
        <v>7</v>
      </c>
      <c r="B43" s="9" t="s">
        <v>41</v>
      </c>
      <c r="C43" s="2"/>
      <c r="D43" s="2"/>
      <c r="E43" s="2"/>
      <c r="F43" s="2"/>
      <c r="G43" s="2"/>
      <c r="H43" s="2"/>
      <c r="I43" s="2"/>
    </row>
    <row r="44" spans="1:9" ht="15">
      <c r="A44" s="75"/>
      <c r="B44" s="18" t="s">
        <v>65</v>
      </c>
      <c r="C44" s="2"/>
      <c r="D44" s="2"/>
      <c r="E44" s="2"/>
      <c r="F44" s="2"/>
      <c r="G44" s="2"/>
      <c r="H44" s="2"/>
      <c r="I44" s="2"/>
    </row>
    <row r="45" spans="1:9" ht="15">
      <c r="A45" s="75"/>
      <c r="B45" s="2" t="s">
        <v>11</v>
      </c>
      <c r="C45" s="2"/>
      <c r="D45" s="2"/>
      <c r="E45" s="2"/>
      <c r="F45" s="2"/>
      <c r="G45" s="2"/>
      <c r="H45" s="2"/>
      <c r="I45" s="2"/>
    </row>
    <row r="46" spans="1:9" ht="15">
      <c r="A46" s="83">
        <v>8</v>
      </c>
      <c r="B46" s="9" t="s">
        <v>42</v>
      </c>
      <c r="C46" s="2"/>
      <c r="D46" s="2"/>
      <c r="E46" s="2"/>
      <c r="F46" s="2"/>
      <c r="G46" s="2"/>
      <c r="H46" s="2"/>
      <c r="I46" s="2"/>
    </row>
    <row r="47" spans="1:9" ht="15">
      <c r="A47" s="75"/>
      <c r="B47" s="18" t="s">
        <v>154</v>
      </c>
      <c r="C47" s="2"/>
      <c r="D47" s="2"/>
      <c r="E47" s="2"/>
      <c r="F47" s="2"/>
      <c r="G47" s="2"/>
      <c r="H47" s="2"/>
      <c r="I47" s="2"/>
    </row>
    <row r="48" spans="1:9" ht="15">
      <c r="A48" s="75"/>
      <c r="B48" s="2" t="s">
        <v>155</v>
      </c>
      <c r="C48" s="2"/>
      <c r="D48" s="2"/>
      <c r="E48" s="2"/>
      <c r="F48" s="2"/>
      <c r="G48" s="2"/>
      <c r="H48" s="2"/>
      <c r="I48" s="2"/>
    </row>
    <row r="49" spans="1:9" ht="15">
      <c r="A49" s="75"/>
      <c r="B49" s="2" t="s">
        <v>156</v>
      </c>
      <c r="C49" s="2"/>
      <c r="D49" s="2"/>
      <c r="E49" s="2"/>
      <c r="F49" s="2"/>
      <c r="G49" s="2"/>
      <c r="H49" s="2"/>
      <c r="I49" s="2"/>
    </row>
    <row r="50" spans="1:9" ht="15">
      <c r="A50" s="75"/>
      <c r="B50" s="2" t="s">
        <v>157</v>
      </c>
      <c r="C50" s="2"/>
      <c r="D50" s="2"/>
      <c r="E50" s="2"/>
      <c r="F50" s="2"/>
      <c r="G50" s="2"/>
      <c r="H50" s="2"/>
      <c r="I50" s="2"/>
    </row>
    <row r="51" spans="1:9" ht="15">
      <c r="A51" s="75"/>
      <c r="B51" s="2"/>
      <c r="C51" s="2"/>
      <c r="D51" s="2"/>
      <c r="E51" s="2"/>
      <c r="F51" s="2"/>
      <c r="G51" s="2"/>
      <c r="H51" s="2"/>
      <c r="I51" s="2"/>
    </row>
    <row r="52" spans="1:9" ht="15">
      <c r="A52" s="83">
        <v>9</v>
      </c>
      <c r="B52" s="9" t="s">
        <v>43</v>
      </c>
      <c r="C52" s="2"/>
      <c r="D52" s="2"/>
      <c r="E52" s="2"/>
      <c r="F52" s="2"/>
      <c r="G52" s="2"/>
      <c r="H52" s="2"/>
      <c r="I52" s="2"/>
    </row>
    <row r="53" spans="1:9" ht="15">
      <c r="A53" s="75"/>
      <c r="B53" s="2" t="s">
        <v>158</v>
      </c>
      <c r="C53" s="2"/>
      <c r="D53" s="2"/>
      <c r="E53" s="2"/>
      <c r="F53" s="2"/>
      <c r="G53" s="2"/>
      <c r="H53" s="2"/>
      <c r="I53" s="2"/>
    </row>
    <row r="54" spans="1:9" ht="15">
      <c r="A54" s="75"/>
      <c r="B54" s="2" t="s">
        <v>219</v>
      </c>
      <c r="C54" s="2"/>
      <c r="D54" s="2"/>
      <c r="E54" s="2"/>
      <c r="F54" s="2"/>
      <c r="G54" s="2"/>
      <c r="H54" s="2"/>
      <c r="I54" s="2"/>
    </row>
    <row r="55" spans="1:9" ht="15">
      <c r="A55" s="75"/>
      <c r="B55" s="2"/>
      <c r="C55" s="2"/>
      <c r="D55" s="2"/>
      <c r="E55" s="2"/>
      <c r="F55" s="2"/>
      <c r="G55" s="2"/>
      <c r="H55" s="2"/>
      <c r="I55" s="2"/>
    </row>
    <row r="56" spans="1:9" ht="15">
      <c r="A56" s="83">
        <v>10</v>
      </c>
      <c r="B56" s="9" t="s">
        <v>44</v>
      </c>
      <c r="C56" s="2"/>
      <c r="D56" s="2"/>
      <c r="E56" s="2"/>
      <c r="F56" s="2"/>
      <c r="G56" s="2"/>
      <c r="H56" s="2"/>
      <c r="I56" s="2"/>
    </row>
    <row r="57" spans="1:9" ht="15">
      <c r="A57" s="75"/>
      <c r="B57" s="18" t="s">
        <v>159</v>
      </c>
      <c r="C57" s="2"/>
      <c r="D57" s="2"/>
      <c r="E57" s="2"/>
      <c r="F57" s="2"/>
      <c r="G57" s="2"/>
      <c r="H57" s="2"/>
      <c r="I57" s="2"/>
    </row>
    <row r="58" spans="1:9" ht="15">
      <c r="A58" s="75"/>
      <c r="B58" s="18" t="s">
        <v>160</v>
      </c>
      <c r="C58" s="2"/>
      <c r="D58" s="2"/>
      <c r="E58" s="2"/>
      <c r="F58" s="2"/>
      <c r="G58" s="2"/>
      <c r="H58" s="2"/>
      <c r="I58" s="2"/>
    </row>
    <row r="59" spans="1:9" ht="15">
      <c r="A59" s="75"/>
      <c r="B59" s="2" t="s">
        <v>161</v>
      </c>
      <c r="C59" s="2"/>
      <c r="D59" s="2"/>
      <c r="E59" s="2"/>
      <c r="F59" s="2"/>
      <c r="G59" s="2"/>
      <c r="H59" s="2"/>
      <c r="I59" s="2"/>
    </row>
    <row r="60" spans="1:9" ht="15">
      <c r="A60" s="75"/>
      <c r="B60" s="2"/>
      <c r="C60" s="2"/>
      <c r="D60" s="2"/>
      <c r="E60" s="2"/>
      <c r="F60" s="2"/>
      <c r="G60" s="2"/>
      <c r="H60" s="2"/>
      <c r="I60" s="2"/>
    </row>
    <row r="61" spans="1:9" ht="15">
      <c r="A61" s="83">
        <v>11</v>
      </c>
      <c r="B61" s="9" t="s">
        <v>45</v>
      </c>
      <c r="C61" s="2"/>
      <c r="D61" s="2"/>
      <c r="E61" s="2"/>
      <c r="F61" s="2"/>
      <c r="G61" s="2"/>
      <c r="H61" s="2"/>
      <c r="I61" s="2"/>
    </row>
    <row r="62" spans="1:9" ht="15">
      <c r="A62" s="75"/>
      <c r="B62" s="18" t="s">
        <v>220</v>
      </c>
      <c r="C62" s="2"/>
      <c r="D62" s="2"/>
      <c r="E62" s="2"/>
      <c r="F62" s="2"/>
      <c r="G62" s="2"/>
      <c r="H62" s="2"/>
      <c r="I62" s="2"/>
    </row>
    <row r="63" spans="1:9" ht="15">
      <c r="A63" s="75"/>
      <c r="B63" s="2"/>
      <c r="C63" s="2"/>
      <c r="D63" s="2"/>
      <c r="E63" s="2"/>
      <c r="F63" s="2"/>
      <c r="G63" s="2"/>
      <c r="H63" s="2"/>
      <c r="I63" s="2"/>
    </row>
    <row r="64" spans="1:9" ht="15">
      <c r="A64" s="84">
        <v>12</v>
      </c>
      <c r="B64" s="63" t="s">
        <v>192</v>
      </c>
      <c r="C64" s="59"/>
      <c r="D64" s="2"/>
      <c r="E64" s="2"/>
      <c r="F64" s="2"/>
      <c r="G64" s="2"/>
      <c r="H64" s="2"/>
      <c r="I64" s="2"/>
    </row>
    <row r="65" spans="1:9" ht="15">
      <c r="A65" s="56"/>
      <c r="B65" s="18" t="s">
        <v>193</v>
      </c>
      <c r="C65" s="2"/>
      <c r="D65" s="2"/>
      <c r="E65" s="2"/>
      <c r="F65" s="2"/>
      <c r="G65" s="2"/>
      <c r="H65" s="2"/>
      <c r="I65" s="2"/>
    </row>
    <row r="66" spans="1:9" ht="15">
      <c r="A66" s="56"/>
      <c r="B66" s="2" t="s">
        <v>221</v>
      </c>
      <c r="C66" s="2"/>
      <c r="D66" s="2"/>
      <c r="E66" s="2"/>
      <c r="F66" s="2"/>
      <c r="G66" s="2"/>
      <c r="H66" s="2"/>
      <c r="I66" s="2"/>
    </row>
    <row r="67" spans="1:9" ht="15">
      <c r="A67" s="56"/>
      <c r="B67" s="2"/>
      <c r="C67" s="2"/>
      <c r="D67" s="2"/>
      <c r="E67" s="2"/>
      <c r="F67" s="2"/>
      <c r="G67" s="2"/>
      <c r="H67" s="2"/>
      <c r="I67" s="2"/>
    </row>
    <row r="68" spans="1:9" ht="15">
      <c r="A68" s="84">
        <v>13</v>
      </c>
      <c r="B68" s="63" t="s">
        <v>46</v>
      </c>
      <c r="C68" s="59"/>
      <c r="D68" s="2"/>
      <c r="E68" s="2"/>
      <c r="F68" s="2"/>
      <c r="G68" s="2"/>
      <c r="H68" s="2"/>
      <c r="I68" s="2"/>
    </row>
    <row r="69" spans="1:9" ht="15">
      <c r="A69" s="56"/>
      <c r="B69" s="59" t="s">
        <v>235</v>
      </c>
      <c r="C69" s="59"/>
      <c r="D69" s="59"/>
      <c r="E69" s="59"/>
      <c r="F69" s="59"/>
      <c r="G69" s="59"/>
      <c r="H69" s="59"/>
      <c r="I69" s="59"/>
    </row>
    <row r="70" spans="1:9" ht="15">
      <c r="A70" s="56"/>
      <c r="B70" s="64" t="s">
        <v>236</v>
      </c>
      <c r="C70" s="59"/>
      <c r="D70" s="59"/>
      <c r="E70" s="59"/>
      <c r="F70" s="59"/>
      <c r="G70" s="59"/>
      <c r="H70" s="59"/>
      <c r="I70" s="59"/>
    </row>
    <row r="71" spans="1:9" ht="15">
      <c r="A71" s="56"/>
      <c r="B71" s="64" t="s">
        <v>237</v>
      </c>
      <c r="C71" s="59"/>
      <c r="D71" s="59"/>
      <c r="E71" s="59"/>
      <c r="F71" s="59"/>
      <c r="G71" s="59"/>
      <c r="H71" s="59"/>
      <c r="I71" s="59"/>
    </row>
    <row r="72" spans="1:9" ht="15">
      <c r="A72" s="56"/>
      <c r="B72" s="64" t="s">
        <v>249</v>
      </c>
      <c r="C72" s="59"/>
      <c r="D72" s="59"/>
      <c r="E72" s="59"/>
      <c r="F72" s="59"/>
      <c r="G72" s="59"/>
      <c r="H72" s="59"/>
      <c r="I72" s="59"/>
    </row>
    <row r="73" spans="1:9" ht="15">
      <c r="A73" s="56"/>
      <c r="B73" s="64" t="s">
        <v>198</v>
      </c>
      <c r="C73" s="59"/>
      <c r="D73" s="59"/>
      <c r="E73" s="59"/>
      <c r="F73" s="59"/>
      <c r="G73" s="59"/>
      <c r="H73" s="59"/>
      <c r="I73" s="59"/>
    </row>
    <row r="74" spans="1:9" ht="15">
      <c r="A74" s="56"/>
      <c r="B74" s="64" t="s">
        <v>199</v>
      </c>
      <c r="C74" s="59"/>
      <c r="D74" s="59"/>
      <c r="E74" s="59"/>
      <c r="F74" s="59"/>
      <c r="G74" s="59"/>
      <c r="H74" s="59"/>
      <c r="I74" s="59"/>
    </row>
    <row r="75" spans="1:9" ht="15">
      <c r="A75" s="56"/>
      <c r="B75" s="64"/>
      <c r="C75" s="59"/>
      <c r="D75" s="59"/>
      <c r="E75" s="59"/>
      <c r="F75" s="59"/>
      <c r="G75" s="59"/>
      <c r="H75" s="59"/>
      <c r="I75" s="59"/>
    </row>
    <row r="76" spans="1:9" ht="15">
      <c r="A76" s="84">
        <v>14</v>
      </c>
      <c r="B76" s="63" t="s">
        <v>81</v>
      </c>
      <c r="C76" s="59"/>
      <c r="D76" s="2"/>
      <c r="E76" s="2"/>
      <c r="F76" s="2"/>
      <c r="G76" s="2"/>
      <c r="H76" s="2"/>
      <c r="I76" s="2"/>
    </row>
    <row r="77" spans="1:9" ht="15">
      <c r="A77" s="75"/>
      <c r="B77" s="2" t="s">
        <v>239</v>
      </c>
      <c r="C77" s="2"/>
      <c r="D77" s="2"/>
      <c r="E77" s="2"/>
      <c r="F77" s="2"/>
      <c r="G77" s="2"/>
      <c r="H77" s="2"/>
      <c r="I77" s="2"/>
    </row>
    <row r="78" spans="1:9" ht="15">
      <c r="A78" s="75"/>
      <c r="B78" s="64" t="s">
        <v>238</v>
      </c>
      <c r="C78" s="59"/>
      <c r="D78" s="59"/>
      <c r="E78" s="59"/>
      <c r="F78" s="2"/>
      <c r="G78" s="2"/>
      <c r="H78" s="2"/>
      <c r="I78" s="2"/>
    </row>
    <row r="79" spans="1:9" ht="15">
      <c r="A79" s="75"/>
      <c r="B79" s="59" t="s">
        <v>248</v>
      </c>
      <c r="C79" s="2"/>
      <c r="D79" s="2"/>
      <c r="E79" s="2"/>
      <c r="F79" s="2"/>
      <c r="G79" s="2"/>
      <c r="H79" s="2"/>
      <c r="I79" s="2"/>
    </row>
    <row r="80" spans="1:9" ht="15">
      <c r="A80" s="75"/>
      <c r="B80" s="59"/>
      <c r="C80" s="2"/>
      <c r="D80" s="2"/>
      <c r="E80" s="2"/>
      <c r="F80" s="2"/>
      <c r="G80" s="2"/>
      <c r="H80" s="2"/>
      <c r="I80" s="2"/>
    </row>
    <row r="81" spans="1:9" ht="15">
      <c r="A81" s="84">
        <v>15</v>
      </c>
      <c r="B81" s="9" t="s">
        <v>124</v>
      </c>
      <c r="C81" s="2"/>
      <c r="D81" s="2"/>
      <c r="E81" s="2"/>
      <c r="F81" s="2"/>
      <c r="G81" s="2"/>
      <c r="H81" s="2"/>
      <c r="I81" s="2"/>
    </row>
    <row r="82" spans="1:9" ht="15">
      <c r="A82" s="75"/>
      <c r="B82" s="18" t="s">
        <v>162</v>
      </c>
      <c r="C82" s="2"/>
      <c r="D82" s="2"/>
      <c r="E82" s="2"/>
      <c r="F82" s="2"/>
      <c r="G82" s="2"/>
      <c r="H82" s="2"/>
      <c r="I82" s="2"/>
    </row>
    <row r="83" spans="1:9" ht="15">
      <c r="A83" s="75"/>
      <c r="B83" s="18" t="s">
        <v>163</v>
      </c>
      <c r="C83" s="2"/>
      <c r="D83" s="2"/>
      <c r="E83" s="2"/>
      <c r="F83" s="2"/>
      <c r="G83" s="2"/>
      <c r="H83" s="2"/>
      <c r="I83" s="2"/>
    </row>
    <row r="84" spans="1:9" ht="15">
      <c r="A84" s="75"/>
      <c r="B84" s="18" t="s">
        <v>185</v>
      </c>
      <c r="C84" s="2"/>
      <c r="D84" s="2"/>
      <c r="E84" s="2"/>
      <c r="F84" s="2"/>
      <c r="G84" s="2"/>
      <c r="H84" s="2"/>
      <c r="I84" s="2"/>
    </row>
    <row r="85" spans="1:9" ht="15">
      <c r="A85" s="75"/>
      <c r="B85" s="18" t="s">
        <v>186</v>
      </c>
      <c r="C85" s="2"/>
      <c r="D85" s="2"/>
      <c r="E85" s="2"/>
      <c r="F85" s="2"/>
      <c r="G85" s="2"/>
      <c r="H85" s="2"/>
      <c r="I85" s="2"/>
    </row>
    <row r="86" spans="1:9" ht="15">
      <c r="A86" s="75"/>
      <c r="B86" s="18" t="s">
        <v>187</v>
      </c>
      <c r="C86" s="2"/>
      <c r="D86" s="2"/>
      <c r="E86" s="2"/>
      <c r="F86" s="2"/>
      <c r="G86" s="2"/>
      <c r="H86" s="2"/>
      <c r="I86" s="2"/>
    </row>
    <row r="87" spans="1:9" ht="15">
      <c r="A87" s="75"/>
      <c r="B87" s="18"/>
      <c r="C87" s="2"/>
      <c r="D87" s="2"/>
      <c r="E87" s="2"/>
      <c r="F87" s="2"/>
      <c r="G87" s="2"/>
      <c r="H87" s="2"/>
      <c r="I87" s="2"/>
    </row>
    <row r="88" spans="1:9" ht="15">
      <c r="A88" s="83">
        <v>16</v>
      </c>
      <c r="B88" s="9" t="s">
        <v>47</v>
      </c>
      <c r="C88" s="2"/>
      <c r="D88" s="2"/>
      <c r="E88" s="2"/>
      <c r="F88" s="2"/>
      <c r="G88" s="2"/>
      <c r="H88" s="2"/>
      <c r="I88" s="2"/>
    </row>
    <row r="89" spans="1:9" ht="15">
      <c r="A89" s="75"/>
      <c r="B89" s="18" t="s">
        <v>48</v>
      </c>
      <c r="C89" s="2"/>
      <c r="D89" s="2"/>
      <c r="E89" s="2"/>
      <c r="F89" s="2"/>
      <c r="G89" s="2"/>
      <c r="H89" s="2"/>
      <c r="I89" s="2"/>
    </row>
    <row r="90" spans="1:9" ht="15">
      <c r="A90" s="75"/>
      <c r="B90" s="18"/>
      <c r="C90" s="2"/>
      <c r="D90" s="2"/>
      <c r="E90" s="2"/>
      <c r="F90" s="2"/>
      <c r="G90" s="2"/>
      <c r="H90" s="2"/>
      <c r="I90" s="2"/>
    </row>
    <row r="91" spans="1:9" ht="15">
      <c r="A91" s="83">
        <v>17</v>
      </c>
      <c r="B91" s="9" t="s">
        <v>22</v>
      </c>
      <c r="C91" s="2"/>
      <c r="D91" s="2"/>
      <c r="E91" s="2"/>
      <c r="F91" s="2"/>
      <c r="G91" s="2"/>
      <c r="H91" s="2"/>
      <c r="I91" s="2"/>
    </row>
    <row r="92" spans="1:9" ht="15">
      <c r="A92" s="75"/>
      <c r="B92" s="18" t="s">
        <v>49</v>
      </c>
      <c r="C92" s="2"/>
      <c r="D92" s="2"/>
      <c r="E92" s="2"/>
      <c r="F92" s="2"/>
      <c r="G92" s="2"/>
      <c r="H92" s="2"/>
      <c r="I92" s="2"/>
    </row>
    <row r="93" spans="1:8" ht="15">
      <c r="A93" s="75"/>
      <c r="B93" s="18"/>
      <c r="C93" s="2"/>
      <c r="D93" s="2"/>
      <c r="E93" s="2"/>
      <c r="F93" s="2"/>
      <c r="G93" s="7" t="s">
        <v>50</v>
      </c>
      <c r="H93" s="7" t="s">
        <v>51</v>
      </c>
    </row>
    <row r="94" spans="1:8" ht="15">
      <c r="A94" s="75"/>
      <c r="B94" s="18"/>
      <c r="C94" s="2"/>
      <c r="D94" s="2"/>
      <c r="E94" s="2"/>
      <c r="F94" s="2"/>
      <c r="G94" s="7" t="s">
        <v>13</v>
      </c>
      <c r="H94" s="7" t="s">
        <v>52</v>
      </c>
    </row>
    <row r="95" spans="1:8" ht="15">
      <c r="A95" s="75"/>
      <c r="B95" s="2" t="s">
        <v>11</v>
      </c>
      <c r="C95" s="2"/>
      <c r="D95" s="2"/>
      <c r="E95" s="2"/>
      <c r="F95" s="2"/>
      <c r="G95" s="21" t="s">
        <v>201</v>
      </c>
      <c r="H95" s="21" t="str">
        <f>+G95</f>
        <v>31/03/2012</v>
      </c>
    </row>
    <row r="96" spans="1:8" ht="15">
      <c r="A96" s="75"/>
      <c r="B96" s="2" t="s">
        <v>11</v>
      </c>
      <c r="C96" s="2"/>
      <c r="D96" s="2"/>
      <c r="E96" s="2"/>
      <c r="F96" s="2"/>
      <c r="G96" s="7" t="s">
        <v>5</v>
      </c>
      <c r="H96" s="7" t="s">
        <v>5</v>
      </c>
    </row>
    <row r="97" spans="1:8" ht="15">
      <c r="A97" s="75"/>
      <c r="B97" s="2"/>
      <c r="C97" s="13" t="s">
        <v>53</v>
      </c>
      <c r="D97" s="2"/>
      <c r="E97" s="2"/>
      <c r="F97" s="2"/>
      <c r="G97" s="68">
        <v>0</v>
      </c>
      <c r="H97" s="68">
        <v>0</v>
      </c>
    </row>
    <row r="98" spans="1:8" ht="15">
      <c r="A98" s="75"/>
      <c r="B98" s="2"/>
      <c r="C98" s="13" t="s">
        <v>139</v>
      </c>
      <c r="D98" s="2"/>
      <c r="E98" s="2"/>
      <c r="F98" s="2"/>
      <c r="G98" s="68">
        <v>0</v>
      </c>
      <c r="H98" s="68">
        <v>0</v>
      </c>
    </row>
    <row r="99" spans="1:8" ht="15">
      <c r="A99" s="75"/>
      <c r="B99" s="2"/>
      <c r="C99" s="13" t="s">
        <v>54</v>
      </c>
      <c r="D99" s="2"/>
      <c r="E99" s="2"/>
      <c r="F99" s="2"/>
      <c r="G99" s="68">
        <v>0</v>
      </c>
      <c r="H99" s="68">
        <v>0</v>
      </c>
    </row>
    <row r="100" spans="1:8" ht="15">
      <c r="A100" s="75"/>
      <c r="B100" s="2"/>
      <c r="C100" s="2"/>
      <c r="D100" s="2"/>
      <c r="E100" s="2"/>
      <c r="F100" s="2"/>
      <c r="G100" s="69">
        <f>SUM(G97:G99)</f>
        <v>0</v>
      </c>
      <c r="H100" s="69">
        <f>SUM(H97:H99)</f>
        <v>0</v>
      </c>
    </row>
    <row r="101" spans="1:9" ht="15">
      <c r="A101" s="75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84">
        <v>18</v>
      </c>
      <c r="B102" s="9" t="s">
        <v>55</v>
      </c>
      <c r="C102" s="2"/>
      <c r="D102" s="2"/>
      <c r="E102" s="2"/>
      <c r="F102" s="2"/>
      <c r="G102" s="2"/>
      <c r="H102" s="2"/>
      <c r="I102" s="2"/>
    </row>
    <row r="103" spans="1:9" ht="15">
      <c r="A103" s="84"/>
      <c r="B103" s="2" t="s">
        <v>172</v>
      </c>
      <c r="C103" s="2"/>
      <c r="D103" s="2"/>
      <c r="E103" s="2"/>
      <c r="F103" s="2"/>
      <c r="G103" s="2"/>
      <c r="H103" s="2"/>
      <c r="I103" s="2"/>
    </row>
    <row r="104" spans="1:9" ht="15">
      <c r="A104" s="84"/>
      <c r="B104" s="2" t="s">
        <v>173</v>
      </c>
      <c r="C104" s="2"/>
      <c r="D104" s="2"/>
      <c r="E104" s="2"/>
      <c r="F104" s="2"/>
      <c r="G104" s="2"/>
      <c r="H104" s="2"/>
      <c r="I104" s="2"/>
    </row>
    <row r="105" spans="1:9" ht="15">
      <c r="A105" s="84"/>
      <c r="B105" s="2"/>
      <c r="C105" s="2"/>
      <c r="D105" s="2"/>
      <c r="E105" s="2"/>
      <c r="F105" s="2"/>
      <c r="G105" s="2"/>
      <c r="H105" s="2"/>
      <c r="I105" s="2"/>
    </row>
    <row r="106" spans="1:11" ht="15">
      <c r="A106" s="84">
        <v>19</v>
      </c>
      <c r="B106" s="63" t="s">
        <v>57</v>
      </c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75"/>
      <c r="B107" s="2" t="s">
        <v>222</v>
      </c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75"/>
      <c r="B108" s="2"/>
      <c r="C108" s="2"/>
      <c r="D108" s="2"/>
      <c r="E108" s="2"/>
      <c r="F108" s="2"/>
      <c r="G108" s="2"/>
      <c r="H108" s="7" t="s">
        <v>5</v>
      </c>
      <c r="I108" s="57"/>
      <c r="J108" s="2"/>
      <c r="K108" s="2"/>
    </row>
    <row r="109" spans="1:11" ht="15">
      <c r="A109" s="75"/>
      <c r="B109" s="2"/>
      <c r="C109" s="2" t="s">
        <v>118</v>
      </c>
      <c r="D109" s="2"/>
      <c r="E109" s="2"/>
      <c r="F109" s="2"/>
      <c r="G109" s="2"/>
      <c r="H109" s="7"/>
      <c r="I109" s="57"/>
      <c r="J109" s="2"/>
      <c r="K109" s="2"/>
    </row>
    <row r="110" spans="1:11" ht="15">
      <c r="A110" s="75"/>
      <c r="B110" s="2"/>
      <c r="C110" s="2" t="s">
        <v>119</v>
      </c>
      <c r="D110" s="2"/>
      <c r="E110" s="2"/>
      <c r="F110" s="2"/>
      <c r="G110" s="2"/>
      <c r="H110" s="77">
        <v>3082</v>
      </c>
      <c r="I110" s="57"/>
      <c r="J110" s="2"/>
      <c r="K110" s="2"/>
    </row>
    <row r="111" spans="1:11" ht="15">
      <c r="A111" s="75"/>
      <c r="B111" s="2"/>
      <c r="C111" s="2" t="s">
        <v>126</v>
      </c>
      <c r="D111" s="2"/>
      <c r="E111" s="2"/>
      <c r="F111" s="2"/>
      <c r="G111" s="2"/>
      <c r="H111" s="77">
        <v>143</v>
      </c>
      <c r="I111" s="57"/>
      <c r="J111" s="2"/>
      <c r="K111" s="2"/>
    </row>
    <row r="112" spans="1:11" ht="15.75" thickBot="1">
      <c r="A112" s="75"/>
      <c r="B112" s="2"/>
      <c r="C112" s="2"/>
      <c r="D112" s="2"/>
      <c r="E112" s="2"/>
      <c r="F112" s="2"/>
      <c r="G112" s="2"/>
      <c r="H112" s="78">
        <f>SUM(H110:H111)</f>
        <v>3225</v>
      </c>
      <c r="I112" s="57"/>
      <c r="J112" s="2"/>
      <c r="K112" s="2"/>
    </row>
    <row r="113" spans="1:11" ht="15.75" thickTop="1">
      <c r="A113" s="75"/>
      <c r="B113" s="2"/>
      <c r="C113" s="2" t="s">
        <v>58</v>
      </c>
      <c r="D113" s="2"/>
      <c r="E113" s="2"/>
      <c r="F113" s="2"/>
      <c r="G113" s="2"/>
      <c r="H113" s="66"/>
      <c r="I113" s="6"/>
      <c r="J113" s="2"/>
      <c r="K113" s="2"/>
    </row>
    <row r="114" spans="1:11" ht="15">
      <c r="A114" s="75"/>
      <c r="B114" s="2"/>
      <c r="C114" s="2" t="s">
        <v>121</v>
      </c>
      <c r="D114" s="2"/>
      <c r="E114" s="2"/>
      <c r="F114" s="2"/>
      <c r="G114" s="2"/>
      <c r="H114" s="66">
        <v>841</v>
      </c>
      <c r="I114" s="6"/>
      <c r="J114" s="2"/>
      <c r="K114" s="2"/>
    </row>
    <row r="115" spans="1:11" ht="15">
      <c r="A115" s="75"/>
      <c r="B115" s="2"/>
      <c r="C115" s="2" t="s">
        <v>120</v>
      </c>
      <c r="D115" s="2"/>
      <c r="E115" s="2"/>
      <c r="F115" s="2"/>
      <c r="G115" s="2"/>
      <c r="H115" s="66">
        <v>2411</v>
      </c>
      <c r="I115" s="6"/>
      <c r="J115" s="2"/>
      <c r="K115" s="2"/>
    </row>
    <row r="116" spans="1:11" ht="15">
      <c r="A116" s="75"/>
      <c r="B116" s="2"/>
      <c r="C116" s="2" t="s">
        <v>126</v>
      </c>
      <c r="D116" s="2"/>
      <c r="E116" s="2"/>
      <c r="F116" s="2"/>
      <c r="G116" s="2"/>
      <c r="H116" s="66">
        <v>34</v>
      </c>
      <c r="I116" s="6"/>
      <c r="J116" s="2"/>
      <c r="K116" s="2"/>
    </row>
    <row r="117" spans="1:11" ht="15.75" thickBot="1">
      <c r="A117" s="75"/>
      <c r="B117" s="2"/>
      <c r="C117" s="2"/>
      <c r="D117" s="2"/>
      <c r="E117" s="2"/>
      <c r="F117" s="2"/>
      <c r="G117" s="2"/>
      <c r="H117" s="65">
        <f>SUM(H114:H116)</f>
        <v>3286</v>
      </c>
      <c r="I117" s="6"/>
      <c r="J117" s="2"/>
      <c r="K117" s="2"/>
    </row>
    <row r="118" spans="1:11" ht="15.75" thickTop="1">
      <c r="A118" s="75"/>
      <c r="B118" s="2"/>
      <c r="C118" s="2"/>
      <c r="D118" s="2"/>
      <c r="E118" s="2"/>
      <c r="F118" s="2"/>
      <c r="G118" s="2"/>
      <c r="H118" s="76"/>
      <c r="I118" s="6"/>
      <c r="J118" s="2"/>
      <c r="K118" s="2"/>
    </row>
    <row r="119" spans="1:11" ht="15">
      <c r="A119" s="75"/>
      <c r="B119" s="2" t="s">
        <v>127</v>
      </c>
      <c r="C119" s="2"/>
      <c r="D119" s="2"/>
      <c r="E119" s="2"/>
      <c r="F119" s="2"/>
      <c r="G119" s="2"/>
      <c r="H119" s="5"/>
      <c r="I119" s="6"/>
      <c r="J119" s="2"/>
      <c r="K119" s="2"/>
    </row>
    <row r="120" spans="1:11" ht="15">
      <c r="A120" s="75"/>
      <c r="B120" s="2"/>
      <c r="C120" s="2"/>
      <c r="D120" s="2"/>
      <c r="E120" s="2"/>
      <c r="F120" s="2"/>
      <c r="G120" s="2"/>
      <c r="H120" s="5"/>
      <c r="I120" s="6"/>
      <c r="J120" s="2"/>
      <c r="K120" s="2"/>
    </row>
    <row r="121" spans="1:11" ht="15">
      <c r="A121" s="84">
        <v>20</v>
      </c>
      <c r="B121" s="9" t="s">
        <v>59</v>
      </c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75"/>
      <c r="B122" s="2" t="s">
        <v>67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9" ht="15">
      <c r="A123" s="75"/>
      <c r="B123" s="2"/>
      <c r="C123" s="2"/>
      <c r="D123" s="2"/>
      <c r="E123" s="2"/>
      <c r="F123" s="2"/>
      <c r="G123" s="2"/>
      <c r="H123" s="2"/>
      <c r="I123" s="2"/>
    </row>
    <row r="124" spans="1:11" ht="15">
      <c r="A124" s="84">
        <v>21</v>
      </c>
      <c r="B124" s="9" t="s">
        <v>60</v>
      </c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75"/>
      <c r="B125" s="2" t="s">
        <v>68</v>
      </c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75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84">
        <v>22</v>
      </c>
      <c r="B127" s="9" t="s">
        <v>61</v>
      </c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63" t="s">
        <v>56</v>
      </c>
      <c r="B128" s="9" t="s">
        <v>82</v>
      </c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9"/>
      <c r="B129" s="2" t="s">
        <v>164</v>
      </c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9"/>
      <c r="B130" s="2" t="s">
        <v>165</v>
      </c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9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 customHeight="1">
      <c r="A132" s="9"/>
      <c r="B132" s="2"/>
      <c r="C132" s="2"/>
      <c r="D132" s="2"/>
      <c r="E132" s="2"/>
      <c r="F132" s="33" t="s">
        <v>12</v>
      </c>
      <c r="G132" s="34" t="s">
        <v>14</v>
      </c>
      <c r="H132" s="33" t="s">
        <v>15</v>
      </c>
      <c r="I132" s="34" t="s">
        <v>14</v>
      </c>
      <c r="J132" s="2"/>
      <c r="K132" s="2"/>
    </row>
    <row r="133" spans="1:11" ht="15" customHeight="1">
      <c r="A133" s="9"/>
      <c r="B133" s="2"/>
      <c r="C133" s="2"/>
      <c r="D133" s="2"/>
      <c r="E133" s="2"/>
      <c r="F133" s="33" t="s">
        <v>13</v>
      </c>
      <c r="G133" s="34" t="s">
        <v>13</v>
      </c>
      <c r="H133" s="33" t="s">
        <v>16</v>
      </c>
      <c r="I133" s="34" t="s">
        <v>16</v>
      </c>
      <c r="J133" s="2"/>
      <c r="K133" s="2"/>
    </row>
    <row r="134" spans="1:11" ht="15">
      <c r="A134" s="9"/>
      <c r="B134" s="2"/>
      <c r="C134" s="2"/>
      <c r="D134" s="2"/>
      <c r="E134" s="2"/>
      <c r="F134" s="19" t="s">
        <v>201</v>
      </c>
      <c r="G134" s="21" t="s">
        <v>204</v>
      </c>
      <c r="H134" s="35" t="str">
        <f>+F134</f>
        <v>31/03/2012</v>
      </c>
      <c r="I134" s="36" t="str">
        <f>+G134</f>
        <v>31/03/2011</v>
      </c>
      <c r="J134" s="2"/>
      <c r="K134" s="2"/>
    </row>
    <row r="135" spans="1:11" ht="9.75" customHeight="1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9"/>
      <c r="B136" s="2" t="s">
        <v>137</v>
      </c>
      <c r="C136" s="2"/>
      <c r="D136" s="2"/>
      <c r="E136" s="2"/>
      <c r="F136" s="23">
        <f>+'P&amp;L'!E31</f>
        <v>-1317</v>
      </c>
      <c r="G136" s="23">
        <f>+'P&amp;L'!G31</f>
        <v>-601</v>
      </c>
      <c r="H136" s="23">
        <f>+'P&amp;L'!I31</f>
        <v>-1317</v>
      </c>
      <c r="I136" s="23">
        <f>+'P&amp;L'!K31</f>
        <v>-601</v>
      </c>
      <c r="J136" s="2"/>
      <c r="K136" s="2"/>
    </row>
    <row r="137" spans="1:11" ht="15" customHeight="1">
      <c r="A137" s="9"/>
      <c r="C137" s="2" t="s">
        <v>135</v>
      </c>
      <c r="D137" s="2"/>
      <c r="F137" s="23"/>
      <c r="G137" s="23"/>
      <c r="H137" s="23"/>
      <c r="I137" s="23"/>
      <c r="J137" s="2"/>
      <c r="K137" s="2"/>
    </row>
    <row r="138" spans="1:11" ht="15" customHeight="1">
      <c r="A138" s="9"/>
      <c r="B138" s="2"/>
      <c r="C138" s="2"/>
      <c r="D138" s="2"/>
      <c r="E138" s="2"/>
      <c r="F138" s="23"/>
      <c r="G138" s="23"/>
      <c r="H138" s="23"/>
      <c r="I138" s="23"/>
      <c r="J138" s="2"/>
      <c r="K138" s="2"/>
    </row>
    <row r="139" spans="1:11" ht="15">
      <c r="A139" s="9"/>
      <c r="B139" s="18" t="s">
        <v>83</v>
      </c>
      <c r="C139" s="2"/>
      <c r="D139" s="2"/>
      <c r="E139" s="2"/>
      <c r="F139" s="23">
        <v>40734</v>
      </c>
      <c r="G139" s="23">
        <v>40734</v>
      </c>
      <c r="H139" s="23">
        <v>40734</v>
      </c>
      <c r="I139" s="23">
        <v>40734</v>
      </c>
      <c r="J139" s="2"/>
      <c r="K139" s="2"/>
    </row>
    <row r="140" spans="1:11" ht="15">
      <c r="A140" s="9"/>
      <c r="B140" s="18" t="s">
        <v>84</v>
      </c>
      <c r="C140" s="2"/>
      <c r="D140" s="2"/>
      <c r="E140" s="2"/>
      <c r="F140" s="23"/>
      <c r="G140" s="23"/>
      <c r="H140" s="23"/>
      <c r="I140" s="23"/>
      <c r="J140" s="2"/>
      <c r="K140" s="2"/>
    </row>
    <row r="141" spans="1:11" ht="15" customHeight="1">
      <c r="A141" s="9"/>
      <c r="B141" s="2"/>
      <c r="C141" s="2"/>
      <c r="D141" s="2"/>
      <c r="E141" s="2"/>
      <c r="F141" s="23"/>
      <c r="G141" s="23"/>
      <c r="H141" s="23"/>
      <c r="I141" s="23"/>
      <c r="J141" s="2"/>
      <c r="K141" s="2"/>
    </row>
    <row r="142" spans="1:11" ht="15">
      <c r="A142" s="9"/>
      <c r="B142" s="2" t="s">
        <v>138</v>
      </c>
      <c r="C142" s="2"/>
      <c r="D142" s="2"/>
      <c r="E142" s="2"/>
      <c r="F142" s="58">
        <f>+F136/F139*100</f>
        <v>-3.233171306525261</v>
      </c>
      <c r="G142" s="58">
        <f>+G136/G139*100</f>
        <v>-1.475425934109098</v>
      </c>
      <c r="H142" s="58">
        <f>+H136/H139*100</f>
        <v>-3.233171306525261</v>
      </c>
      <c r="I142" s="58">
        <f>+I136/I139*100</f>
        <v>-1.475425934109098</v>
      </c>
      <c r="J142" s="2"/>
      <c r="K142" s="2"/>
    </row>
    <row r="143" spans="1:11" ht="15">
      <c r="A143" s="9"/>
      <c r="B143" s="2"/>
      <c r="C143" s="2" t="s">
        <v>136</v>
      </c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9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63" t="s">
        <v>88</v>
      </c>
      <c r="B145" s="9" t="s">
        <v>85</v>
      </c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63"/>
      <c r="B146" s="73" t="s">
        <v>125</v>
      </c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63"/>
      <c r="B147" s="73" t="s">
        <v>260</v>
      </c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63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56">
        <v>23</v>
      </c>
      <c r="B149" s="9" t="s">
        <v>140</v>
      </c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63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63"/>
      <c r="B151" s="2" t="s">
        <v>166</v>
      </c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63"/>
      <c r="B152" s="2" t="s">
        <v>167</v>
      </c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63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63"/>
      <c r="B154" s="2"/>
      <c r="C154" s="2"/>
      <c r="D154" s="2"/>
      <c r="E154" s="2"/>
      <c r="F154" s="2"/>
      <c r="G154" s="2"/>
      <c r="H154" s="7" t="s">
        <v>141</v>
      </c>
      <c r="I154" s="7" t="s">
        <v>141</v>
      </c>
      <c r="J154" s="2"/>
      <c r="K154" s="2"/>
    </row>
    <row r="155" spans="1:11" ht="15">
      <c r="A155" s="63"/>
      <c r="B155" s="2"/>
      <c r="C155" s="2"/>
      <c r="D155" s="2"/>
      <c r="E155" s="2"/>
      <c r="F155" s="2"/>
      <c r="G155" s="2"/>
      <c r="H155" s="80" t="s">
        <v>201</v>
      </c>
      <c r="I155" s="80" t="s">
        <v>178</v>
      </c>
      <c r="J155" s="2"/>
      <c r="K155" s="2"/>
    </row>
    <row r="156" spans="1:11" ht="15">
      <c r="A156" s="63"/>
      <c r="B156" s="2"/>
      <c r="C156" s="2"/>
      <c r="D156" s="2"/>
      <c r="E156" s="2"/>
      <c r="F156" s="2"/>
      <c r="G156" s="2"/>
      <c r="H156" s="7" t="s">
        <v>5</v>
      </c>
      <c r="I156" s="7" t="s">
        <v>5</v>
      </c>
      <c r="J156" s="2"/>
      <c r="K156" s="2"/>
    </row>
    <row r="157" spans="1:11" ht="15">
      <c r="A157" s="63"/>
      <c r="B157" s="2"/>
      <c r="C157" s="2" t="s">
        <v>142</v>
      </c>
      <c r="D157" s="2"/>
      <c r="E157" s="2"/>
      <c r="F157" s="2"/>
      <c r="G157" s="2"/>
      <c r="H157" s="23"/>
      <c r="I157" s="23"/>
      <c r="J157" s="2"/>
      <c r="K157" s="2"/>
    </row>
    <row r="158" spans="1:11" ht="15">
      <c r="A158" s="63"/>
      <c r="B158" s="2"/>
      <c r="C158" s="2" t="s">
        <v>143</v>
      </c>
      <c r="D158" s="2"/>
      <c r="E158" s="2"/>
      <c r="F158" s="2"/>
      <c r="G158" s="2"/>
      <c r="H158" s="23">
        <v>-85176</v>
      </c>
      <c r="I158" s="23">
        <v>-83859</v>
      </c>
      <c r="J158" s="2"/>
      <c r="K158" s="2"/>
    </row>
    <row r="159" spans="1:11" ht="15">
      <c r="A159" s="63"/>
      <c r="B159" s="2"/>
      <c r="C159" s="2" t="s">
        <v>144</v>
      </c>
      <c r="D159" s="2"/>
      <c r="E159" s="2"/>
      <c r="F159" s="2"/>
      <c r="G159" s="2"/>
      <c r="H159" s="82">
        <v>-2</v>
      </c>
      <c r="I159" s="82">
        <v>-2</v>
      </c>
      <c r="J159" s="2"/>
      <c r="K159" s="2"/>
    </row>
    <row r="160" spans="1:11" ht="15">
      <c r="A160" s="63"/>
      <c r="B160" s="2"/>
      <c r="C160" s="2"/>
      <c r="D160" s="2"/>
      <c r="E160" s="2"/>
      <c r="F160" s="2"/>
      <c r="G160" s="2"/>
      <c r="H160" s="23">
        <f>SUM(H158:H159)</f>
        <v>-85178</v>
      </c>
      <c r="I160" s="23">
        <f>SUM(I158:I159)</f>
        <v>-83861</v>
      </c>
      <c r="J160" s="2"/>
      <c r="K160" s="2"/>
    </row>
    <row r="161" spans="1:11" ht="15">
      <c r="A161" s="63"/>
      <c r="B161" s="2"/>
      <c r="C161" s="2" t="s">
        <v>170</v>
      </c>
      <c r="D161" s="2"/>
      <c r="E161" s="2"/>
      <c r="F161" s="2"/>
      <c r="G161" s="2"/>
      <c r="H161" s="23">
        <v>40277</v>
      </c>
      <c r="I161" s="23">
        <v>40277</v>
      </c>
      <c r="J161" s="2"/>
      <c r="K161" s="2"/>
    </row>
    <row r="162" spans="1:11" ht="15.75" thickBot="1">
      <c r="A162" s="63"/>
      <c r="B162" s="2"/>
      <c r="C162" s="2" t="s">
        <v>171</v>
      </c>
      <c r="D162" s="2"/>
      <c r="E162" s="2"/>
      <c r="F162" s="2"/>
      <c r="G162" s="2"/>
      <c r="H162" s="74">
        <f>SUM(H160:H161)</f>
        <v>-44901</v>
      </c>
      <c r="I162" s="74">
        <f>SUM(I160:I161)</f>
        <v>-43584</v>
      </c>
      <c r="J162" s="2"/>
      <c r="K162" s="2"/>
    </row>
    <row r="163" spans="1:11" ht="15.75" thickTop="1">
      <c r="A163" s="63"/>
      <c r="B163" s="2"/>
      <c r="C163" s="2"/>
      <c r="D163" s="2"/>
      <c r="E163" s="2"/>
      <c r="F163" s="2"/>
      <c r="G163" s="2"/>
      <c r="H163" s="27"/>
      <c r="I163" s="27"/>
      <c r="J163" s="2"/>
      <c r="K163" s="2"/>
    </row>
    <row r="164" spans="1:11" ht="15">
      <c r="A164" s="56">
        <v>24</v>
      </c>
      <c r="B164" s="9" t="s">
        <v>180</v>
      </c>
      <c r="C164" s="2"/>
      <c r="D164" s="2"/>
      <c r="E164" s="2"/>
      <c r="F164" s="2"/>
      <c r="G164" s="2"/>
      <c r="H164" s="27"/>
      <c r="I164" s="27"/>
      <c r="J164" s="2"/>
      <c r="K164" s="2"/>
    </row>
    <row r="165" spans="1:11" ht="15">
      <c r="A165" s="63"/>
      <c r="B165" s="2"/>
      <c r="C165" s="2"/>
      <c r="D165" s="2"/>
      <c r="E165" s="2"/>
      <c r="F165" s="2"/>
      <c r="G165" s="2"/>
      <c r="H165" s="27"/>
      <c r="I165" s="27"/>
      <c r="J165" s="2"/>
      <c r="K165" s="2"/>
    </row>
    <row r="166" spans="1:11" ht="15">
      <c r="A166" s="63"/>
      <c r="B166" s="2" t="s">
        <v>181</v>
      </c>
      <c r="C166" s="2"/>
      <c r="D166" s="2"/>
      <c r="E166" s="2"/>
      <c r="F166" s="2"/>
      <c r="G166" s="2"/>
      <c r="H166" s="27"/>
      <c r="I166" s="27"/>
      <c r="J166" s="2"/>
      <c r="K166" s="2"/>
    </row>
    <row r="167" spans="1:11" ht="15">
      <c r="A167" s="63"/>
      <c r="B167" s="2"/>
      <c r="C167" s="2"/>
      <c r="D167" s="2"/>
      <c r="E167" s="2"/>
      <c r="F167" s="2"/>
      <c r="G167" s="2"/>
      <c r="H167" s="27"/>
      <c r="I167" s="27"/>
      <c r="J167" s="2"/>
      <c r="K167" s="2"/>
    </row>
    <row r="168" spans="1:11" ht="15">
      <c r="A168" s="63"/>
      <c r="B168" s="2"/>
      <c r="C168" s="2"/>
      <c r="D168" s="2"/>
      <c r="E168" s="2"/>
      <c r="F168" s="33" t="s">
        <v>12</v>
      </c>
      <c r="G168" s="34" t="s">
        <v>14</v>
      </c>
      <c r="H168" s="33" t="s">
        <v>15</v>
      </c>
      <c r="I168" s="34" t="s">
        <v>14</v>
      </c>
      <c r="J168" s="2"/>
      <c r="K168" s="2"/>
    </row>
    <row r="169" spans="1:11" ht="15">
      <c r="A169" s="63"/>
      <c r="B169" s="2"/>
      <c r="C169" s="2"/>
      <c r="D169" s="2"/>
      <c r="E169" s="2"/>
      <c r="F169" s="33" t="s">
        <v>13</v>
      </c>
      <c r="G169" s="34" t="s">
        <v>13</v>
      </c>
      <c r="H169" s="33" t="s">
        <v>16</v>
      </c>
      <c r="I169" s="34" t="s">
        <v>16</v>
      </c>
      <c r="J169" s="2"/>
      <c r="K169" s="2"/>
    </row>
    <row r="170" spans="1:11" ht="15">
      <c r="A170" s="63"/>
      <c r="B170" s="2"/>
      <c r="C170" s="2"/>
      <c r="D170" s="2"/>
      <c r="E170" s="2"/>
      <c r="F170" s="19" t="s">
        <v>201</v>
      </c>
      <c r="G170" s="21" t="s">
        <v>204</v>
      </c>
      <c r="H170" s="35" t="str">
        <f>+F170</f>
        <v>31/03/2012</v>
      </c>
      <c r="I170" s="36" t="str">
        <f>+G170</f>
        <v>31/03/2011</v>
      </c>
      <c r="J170" s="2"/>
      <c r="K170" s="2"/>
    </row>
    <row r="171" spans="1:11" ht="15">
      <c r="A171" s="63"/>
      <c r="B171" s="2"/>
      <c r="C171" s="2"/>
      <c r="D171" s="2"/>
      <c r="E171" s="2"/>
      <c r="F171" s="7" t="s">
        <v>5</v>
      </c>
      <c r="G171" s="7" t="s">
        <v>5</v>
      </c>
      <c r="H171" s="7" t="s">
        <v>5</v>
      </c>
      <c r="I171" s="7" t="s">
        <v>5</v>
      </c>
      <c r="J171" s="2"/>
      <c r="K171" s="2"/>
    </row>
    <row r="172" spans="1:11" ht="15">
      <c r="A172" s="63"/>
      <c r="B172" s="2"/>
      <c r="C172" s="2"/>
      <c r="D172" s="2"/>
      <c r="E172" s="2"/>
      <c r="F172" s="23"/>
      <c r="G172" s="23"/>
      <c r="H172" s="27"/>
      <c r="I172" s="27"/>
      <c r="J172" s="2"/>
      <c r="K172" s="2"/>
    </row>
    <row r="173" spans="1:11" ht="15">
      <c r="A173" s="63"/>
      <c r="B173" s="2" t="s">
        <v>182</v>
      </c>
      <c r="D173" s="2"/>
      <c r="E173" s="2"/>
      <c r="F173" s="23">
        <f>+H173</f>
        <v>32</v>
      </c>
      <c r="G173" s="23">
        <f>+I173</f>
        <v>473</v>
      </c>
      <c r="H173" s="27">
        <v>32</v>
      </c>
      <c r="I173" s="27">
        <v>473</v>
      </c>
      <c r="J173" s="2"/>
      <c r="K173" s="2"/>
    </row>
    <row r="174" spans="1:11" ht="15">
      <c r="A174" s="63"/>
      <c r="B174" s="2" t="s">
        <v>183</v>
      </c>
      <c r="D174" s="2"/>
      <c r="E174" s="2"/>
      <c r="F174" s="23"/>
      <c r="G174" s="23"/>
      <c r="H174" s="27"/>
      <c r="I174" s="27"/>
      <c r="J174" s="2"/>
      <c r="K174" s="2"/>
    </row>
    <row r="175" spans="1:11" ht="15">
      <c r="A175" s="63"/>
      <c r="B175" s="2" t="s">
        <v>184</v>
      </c>
      <c r="D175" s="2"/>
      <c r="E175" s="2"/>
      <c r="F175" s="23">
        <f>+H175</f>
        <v>45</v>
      </c>
      <c r="G175" s="23">
        <f>+I175</f>
        <v>22</v>
      </c>
      <c r="H175" s="27">
        <v>45</v>
      </c>
      <c r="I175" s="27">
        <v>22</v>
      </c>
      <c r="J175" s="2"/>
      <c r="K175" s="2"/>
    </row>
    <row r="176" spans="1:11" ht="15">
      <c r="A176" s="63"/>
      <c r="B176" s="2" t="s">
        <v>72</v>
      </c>
      <c r="D176" s="2"/>
      <c r="E176" s="2"/>
      <c r="F176" s="23">
        <f>+H176</f>
        <v>-111</v>
      </c>
      <c r="G176" s="23">
        <f>+I176</f>
        <v>-128</v>
      </c>
      <c r="H176" s="27">
        <v>-111</v>
      </c>
      <c r="I176" s="27">
        <v>-128</v>
      </c>
      <c r="J176" s="2"/>
      <c r="K176" s="2"/>
    </row>
    <row r="177" spans="1:11" ht="15">
      <c r="A177" s="63"/>
      <c r="B177" s="2" t="s">
        <v>188</v>
      </c>
      <c r="D177" s="2"/>
      <c r="E177" s="2"/>
      <c r="F177" s="23"/>
      <c r="G177" s="23"/>
      <c r="H177" s="27"/>
      <c r="I177" s="27"/>
      <c r="J177" s="2"/>
      <c r="K177" s="2"/>
    </row>
    <row r="178" spans="1:11" ht="15">
      <c r="A178" s="63"/>
      <c r="B178" s="2" t="s">
        <v>189</v>
      </c>
      <c r="D178" s="2"/>
      <c r="E178" s="2"/>
      <c r="F178" s="23">
        <f>+H178</f>
        <v>-10</v>
      </c>
      <c r="G178" s="23">
        <f>+I178</f>
        <v>-9</v>
      </c>
      <c r="H178" s="27">
        <v>-10</v>
      </c>
      <c r="I178" s="27">
        <v>-9</v>
      </c>
      <c r="J178" s="2"/>
      <c r="K178" s="2"/>
    </row>
    <row r="179" spans="1:11" ht="15">
      <c r="A179" s="63"/>
      <c r="B179" s="2" t="s">
        <v>190</v>
      </c>
      <c r="D179" s="2"/>
      <c r="E179" s="2"/>
      <c r="F179" s="23"/>
      <c r="G179" s="23"/>
      <c r="H179" s="27"/>
      <c r="I179" s="27"/>
      <c r="J179" s="2"/>
      <c r="K179" s="2"/>
    </row>
    <row r="180" spans="1:11" ht="15">
      <c r="A180" s="63"/>
      <c r="B180" s="2" t="s">
        <v>191</v>
      </c>
      <c r="D180" s="2"/>
      <c r="E180" s="2"/>
      <c r="F180" s="23">
        <f>+H180</f>
        <v>-301</v>
      </c>
      <c r="G180" s="23">
        <f>+I180</f>
        <v>-330</v>
      </c>
      <c r="H180" s="27">
        <v>-301</v>
      </c>
      <c r="I180" s="27">
        <v>-330</v>
      </c>
      <c r="J180" s="2"/>
      <c r="K180" s="2"/>
    </row>
    <row r="181" spans="1:11" ht="15">
      <c r="A181" s="63"/>
      <c r="B181" s="2"/>
      <c r="C181" s="2"/>
      <c r="D181" s="2"/>
      <c r="E181" s="2"/>
      <c r="F181" s="23"/>
      <c r="G181" s="23"/>
      <c r="H181" s="27"/>
      <c r="I181" s="27"/>
      <c r="J181" s="2"/>
      <c r="K181" s="2"/>
    </row>
    <row r="182" spans="1:11" ht="15">
      <c r="A182" s="63"/>
      <c r="B182" s="2" t="s">
        <v>195</v>
      </c>
      <c r="C182" s="2"/>
      <c r="D182" s="2"/>
      <c r="E182" s="2"/>
      <c r="F182" s="2"/>
      <c r="G182" s="2"/>
      <c r="H182" s="23"/>
      <c r="I182" s="23"/>
      <c r="J182" s="2"/>
      <c r="K182" s="2"/>
    </row>
    <row r="183" spans="1:11" ht="15">
      <c r="A183" s="63"/>
      <c r="B183" s="2" t="s">
        <v>196</v>
      </c>
      <c r="C183" s="2"/>
      <c r="D183" s="2"/>
      <c r="E183" s="2"/>
      <c r="F183" s="2"/>
      <c r="G183" s="2"/>
      <c r="H183" s="23"/>
      <c r="I183" s="23"/>
      <c r="J183" s="2"/>
      <c r="K183" s="2"/>
    </row>
    <row r="184" spans="1:11" ht="15">
      <c r="A184" s="63"/>
      <c r="B184" s="2"/>
      <c r="C184" s="2"/>
      <c r="D184" s="2"/>
      <c r="E184" s="2"/>
      <c r="F184" s="2"/>
      <c r="G184" s="2"/>
      <c r="H184" s="23"/>
      <c r="I184" s="23"/>
      <c r="J184" s="2"/>
      <c r="K184" s="2"/>
    </row>
    <row r="185" spans="1:11" ht="15">
      <c r="A185" s="63"/>
      <c r="B185" s="2"/>
      <c r="C185" s="2"/>
      <c r="D185" s="2"/>
      <c r="E185" s="2"/>
      <c r="F185" s="2"/>
      <c r="G185" s="2"/>
      <c r="H185" s="23"/>
      <c r="I185" s="23"/>
      <c r="J185" s="2"/>
      <c r="K185" s="2"/>
    </row>
    <row r="186" spans="1:9" ht="15">
      <c r="A186" s="9" t="s">
        <v>62</v>
      </c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9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9" t="s">
        <v>261</v>
      </c>
      <c r="B188" s="2"/>
      <c r="C188" s="2"/>
      <c r="D188" s="67"/>
      <c r="E188" s="2"/>
      <c r="F188" s="2"/>
      <c r="G188" s="2"/>
      <c r="H188" s="2"/>
      <c r="I188" s="2"/>
    </row>
    <row r="189" spans="1:9" ht="14.25">
      <c r="A189" s="2"/>
      <c r="B189" s="2"/>
      <c r="C189" s="2"/>
      <c r="D189" s="2"/>
      <c r="E189" s="2"/>
      <c r="F189" s="2"/>
      <c r="G189" s="2"/>
      <c r="H189" s="2"/>
      <c r="I189" s="2"/>
    </row>
  </sheetData>
  <sheetProtection/>
  <printOptions/>
  <pageMargins left="0.5" right="0.18" top="0.79" bottom="0.53" header="0.81" footer="0.33"/>
  <pageSetup horizontalDpi="300" verticalDpi="300" orientation="portrait" paperSize="9" r:id="rId1"/>
  <rowBreaks count="1" manualBreakCount="1"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2012-05-30T03:25:25Z</cp:lastPrinted>
  <dcterms:created xsi:type="dcterms:W3CDTF">2002-11-14T03:14:11Z</dcterms:created>
  <dcterms:modified xsi:type="dcterms:W3CDTF">2012-05-30T06:39:05Z</dcterms:modified>
  <cp:category/>
  <cp:version/>
  <cp:contentType/>
  <cp:contentStatus/>
</cp:coreProperties>
</file>